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70" activeTab="2"/>
  </bookViews>
  <sheets>
    <sheet name="Overview" sheetId="1" r:id="rId1"/>
    <sheet name="FinancialData " sheetId="2" r:id="rId2"/>
    <sheet name="Risk Asses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 r:id="rId12"/>
  </externalReferences>
  <definedNames>
    <definedName name="iincome" localSheetId="1">#REF!</definedName>
    <definedName name="iincome">#REF!</definedName>
    <definedName name="income" localSheetId="1">#REF!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 localSheetId="1">'[2]Results Tracker'!$G$146:$G$149</definedName>
    <definedName name="type1">'Results Tracker'!$G$146:$G$149</definedName>
    <definedName name="Year">'[1]Dropdowns'!$H$2:$H$36</definedName>
    <definedName name="yesno">'Results Tracker'!$E$142:$E$143</definedName>
  </definedNames>
  <calcPr fullCalcOnLoad="1"/>
</workbook>
</file>

<file path=xl/sharedStrings.xml><?xml version="1.0" encoding="utf-8"?>
<sst xmlns="http://schemas.openxmlformats.org/spreadsheetml/2006/main" count="1752" uniqueCount="845">
  <si>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</si>
  <si>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</si>
  <si>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</si>
  <si>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</si>
  <si>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</si>
  <si>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</si>
  <si>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</si>
  <si>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</si>
  <si>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</si>
  <si>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</si>
  <si>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</si>
  <si>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</si>
  <si>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</si>
  <si>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</si>
  <si>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</si>
  <si>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</si>
  <si>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</si>
  <si>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</si>
  <si>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</si>
  <si>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</si>
  <si>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</si>
  <si>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</si>
  <si>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</si>
  <si>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</si>
  <si>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</si>
  <si>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</si>
  <si>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</si>
  <si>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</si>
  <si>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</si>
  <si>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</si>
  <si>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</si>
  <si>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</si>
  <si>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</si>
  <si>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</si>
  <si>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</si>
  <si>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</si>
  <si>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</si>
  <si>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</si>
  <si>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</si>
  <si>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</si>
  <si>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</si>
  <si>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</si>
  <si>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</si>
  <si>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</si>
  <si>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</si>
  <si>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</si>
  <si>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</si>
  <si>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</si>
  <si>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</si>
  <si>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</si>
  <si>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</si>
  <si>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</si>
  <si>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</si>
  <si>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</si>
  <si>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</si>
  <si>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</si>
  <si>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</si>
  <si>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</si>
  <si>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</si>
  <si>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</si>
  <si>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</si>
  <si>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</si>
  <si>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</si>
  <si>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</si>
  <si>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</si>
  <si>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</si>
  <si>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</si>
  <si>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</si>
  <si>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</si>
  <si>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</si>
  <si>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</si>
  <si>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</si>
  <si>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</si>
  <si>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</si>
  <si>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</si>
  <si>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</si>
  <si>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</si>
  <si>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</si>
  <si>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</si>
  <si>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</si>
  <si>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</si>
  <si>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</si>
  <si>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</si>
  <si>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</si>
  <si>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</si>
  <si>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</si>
  <si>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</si>
  <si>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</si>
  <si>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</si>
  <si>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</si>
  <si>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</si>
  <si>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</si>
  <si>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</si>
  <si>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</si>
  <si>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</si>
  <si>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</si>
  <si>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</si>
  <si>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</si>
  <si>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</si>
  <si>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</si>
  <si>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</si>
  <si>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</si>
  <si>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</si>
  <si>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</si>
  <si>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</si>
  <si>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</si>
  <si>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</si>
  <si>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</si>
  <si>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</si>
  <si>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</si>
  <si>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</si>
  <si>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</si>
  <si>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</si>
  <si>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</si>
  <si>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</si>
  <si>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</si>
  <si>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</si>
  <si>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</si>
  <si>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</si>
  <si>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</si>
  <si>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</si>
  <si>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</si>
  <si>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</si>
  <si>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</si>
  <si>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</si>
  <si>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</si>
  <si>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</si>
  <si>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</si>
  <si>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</si>
  <si>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</si>
  <si>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</si>
  <si>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</si>
  <si>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</si>
  <si>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</si>
  <si>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</si>
  <si>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</si>
  <si>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</si>
  <si>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</si>
  <si>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</si>
  <si>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</si>
  <si>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</si>
  <si>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</si>
  <si>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</si>
  <si>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</si>
  <si>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</si>
  <si>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</si>
  <si>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</si>
  <si>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</si>
  <si>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</si>
  <si>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</si>
  <si>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</si>
  <si>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</si>
  <si>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</si>
  <si>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</si>
  <si>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</si>
  <si>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</si>
  <si>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</si>
  <si>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</si>
  <si>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</si>
  <si>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</si>
  <si>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</si>
  <si>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</si>
  <si>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</si>
  <si>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</si>
  <si>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</si>
  <si>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</si>
  <si>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</si>
  <si>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</si>
  <si>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</si>
  <si>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</si>
  <si>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</si>
  <si>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</si>
  <si>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</si>
  <si>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</si>
  <si>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</si>
  <si>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</si>
  <si>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</si>
  <si>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</si>
  <si>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</si>
  <si>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</si>
  <si>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</si>
  <si>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</si>
  <si>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</si>
  <si>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</si>
  <si>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</si>
  <si>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</si>
  <si>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</si>
  <si>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</si>
  <si>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</si>
  <si>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</si>
  <si>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</si>
  <si>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</si>
  <si>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</si>
  <si>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</si>
  <si>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</si>
  <si>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</si>
  <si>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</si>
  <si>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</si>
  <si>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</si>
  <si>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</si>
  <si>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</si>
  <si>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</si>
  <si>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</si>
  <si>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</si>
  <si>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</si>
  <si>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</si>
  <si>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</si>
  <si>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</si>
  <si>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</si>
  <si>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</si>
  <si>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</si>
  <si>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</si>
  <si>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</si>
  <si>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</si>
  <si>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</si>
  <si>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</si>
  <si>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</si>
  <si>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</si>
  <si>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</si>
  <si>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</si>
  <si>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</si>
  <si>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</si>
  <si>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</si>
  <si>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</si>
  <si>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</si>
  <si>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</si>
  <si>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</si>
  <si>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</si>
  <si>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</si>
  <si>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</si>
  <si>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</si>
  <si>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</si>
  <si>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</si>
  <si>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</si>
  <si>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</si>
  <si>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</si>
  <si>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</si>
  <si>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</si>
  <si>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</si>
  <si>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</si>
  <si>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</si>
  <si>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</si>
  <si>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</si>
  <si>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</si>
  <si>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</si>
  <si>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</si>
  <si>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</si>
  <si>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</si>
  <si>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</si>
  <si>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</si>
  <si>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</si>
  <si>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</si>
  <si>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</si>
  <si>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</si>
  <si>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</si>
  <si>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</si>
  <si>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</si>
  <si>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</si>
  <si>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</si>
  <si>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</si>
  <si>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</si>
  <si>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</si>
  <si>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</si>
  <si>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</si>
  <si>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</si>
  <si>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</si>
  <si>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</si>
  <si>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</si>
  <si>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</si>
  <si>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</si>
  <si>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</si>
  <si>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</si>
  <si>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</si>
  <si>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</si>
  <si>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</si>
  <si>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</si>
  <si>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</si>
  <si>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</si>
  <si>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</si>
  <si>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</si>
  <si>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</si>
  <si>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</si>
  <si>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</si>
  <si>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</si>
  <si>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</si>
  <si>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</si>
  <si>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</si>
  <si>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</si>
  <si>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</si>
  <si>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</si>
  <si>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</si>
  <si>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</si>
  <si>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</si>
  <si>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</si>
  <si>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</si>
  <si>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</si>
  <si>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</si>
  <si>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</si>
  <si>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</si>
  <si>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</si>
  <si>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</si>
  <si>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</si>
  <si>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</si>
  <si>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</si>
  <si>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</si>
  <si>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</si>
  <si>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</si>
  <si>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</si>
  <si>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</si>
  <si>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</si>
  <si>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</si>
  <si>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</si>
  <si>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</si>
  <si>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</si>
  <si>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</si>
  <si>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</si>
  <si>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</si>
  <si>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</si>
  <si>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</si>
  <si>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</si>
  <si>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</si>
  <si>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</si>
  <si>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</si>
  <si>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</si>
  <si>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</si>
  <si>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</si>
  <si>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</si>
  <si>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</si>
  <si>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</si>
  <si>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</si>
  <si>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</si>
  <si>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</si>
  <si>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</si>
  <si>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</si>
  <si>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</si>
  <si>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</si>
  <si>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</si>
  <si>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</si>
  <si>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</si>
  <si>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</si>
  <si>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</si>
  <si>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</si>
  <si>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</si>
  <si>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</si>
  <si>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</si>
  <si>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</si>
  <si>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</si>
  <si>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</si>
  <si>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</si>
  <si>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</si>
  <si>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</si>
  <si>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</si>
  <si>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</si>
  <si>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</si>
  <si>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</si>
  <si>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</si>
  <si>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</si>
  <si>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</si>
  <si>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</si>
  <si>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</si>
  <si>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</si>
  <si>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</si>
  <si>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</si>
  <si>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</si>
  <si>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</si>
  <si>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</si>
  <si>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</si>
  <si>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</si>
  <si>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</si>
  <si>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</si>
  <si>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</si>
  <si>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</si>
  <si>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</si>
  <si>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</si>
  <si>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</si>
  <si>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</si>
  <si>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</si>
  <si>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</si>
  <si>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</si>
  <si>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</si>
  <si>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</si>
  <si>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</si>
  <si>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</si>
  <si>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</si>
  <si>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</si>
  <si>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</si>
  <si>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</si>
  <si>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</si>
  <si>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</si>
  <si>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</si>
  <si>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</si>
  <si>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</si>
  <si>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</si>
  <si>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</si>
  <si>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</si>
  <si>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</si>
  <si>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</si>
  <si>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</si>
  <si>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</si>
  <si>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</si>
  <si>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</si>
  <si>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</si>
  <si>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</si>
  <si>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</si>
  <si>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</si>
  <si>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</si>
  <si>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</si>
  <si>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</si>
  <si>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</si>
  <si>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</si>
  <si>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</si>
  <si>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</si>
  <si>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</si>
  <si>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</si>
  <si>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</si>
  <si>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</si>
  <si>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</si>
  <si>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</si>
  <si>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</si>
  <si>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</si>
  <si>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</si>
  <si>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</si>
  <si>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</si>
  <si>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</si>
  <si>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</si>
  <si>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</si>
  <si>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</si>
  <si>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</si>
  <si>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</si>
  <si>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</si>
  <si>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</si>
  <si>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</si>
  <si>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</si>
  <si>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</si>
  <si>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</si>
  <si>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</si>
  <si>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</si>
  <si>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</si>
  <si>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</si>
  <si>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</si>
  <si>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</si>
  <si>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</si>
  <si>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</si>
  <si>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</si>
  <si>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</si>
  <si>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</si>
  <si>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</si>
  <si>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</si>
  <si>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</si>
  <si>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</si>
  <si>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</si>
  <si>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</si>
  <si>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</si>
  <si>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</si>
  <si>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</si>
  <si>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</si>
  <si>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</si>
  <si>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</si>
  <si>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</si>
  <si>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</si>
  <si>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</si>
  <si>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</si>
  <si>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</si>
  <si>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</si>
  <si>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</si>
  <si>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</si>
  <si>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</si>
  <si>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</si>
  <si>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</si>
  <si>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</si>
  <si>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</si>
  <si>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</si>
  <si>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</si>
  <si>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</si>
  <si>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</si>
  <si>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</si>
  <si>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</si>
  <si>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</si>
  <si>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</si>
  <si>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</si>
  <si>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</si>
  <si>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</si>
  <si>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</si>
  <si>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</si>
  <si>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</si>
  <si>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</si>
  <si>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</si>
  <si>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</si>
  <si>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</si>
  <si>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</si>
  <si>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</si>
  <si>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</si>
  <si>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</si>
  <si>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</si>
  <si>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</si>
  <si>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</si>
  <si>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</si>
  <si>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</si>
  <si>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</si>
  <si>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</si>
  <si>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</si>
  <si>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</si>
  <si>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</si>
  <si>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</si>
  <si>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</si>
  <si>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</si>
  <si>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</si>
  <si>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</si>
  <si>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</si>
  <si>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</si>
  <si>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</si>
  <si>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</si>
  <si>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</si>
  <si>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</si>
  <si>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</si>
  <si>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</si>
  <si>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</si>
  <si>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</si>
  <si>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</si>
  <si>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</si>
  <si>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</si>
  <si>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</si>
  <si>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</si>
  <si>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</si>
  <si>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</si>
  <si>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</si>
  <si>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</si>
  <si>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</si>
  <si>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</si>
  <si>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</si>
  <si>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</si>
  <si>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</si>
  <si>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</si>
  <si>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</si>
  <si>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</si>
  <si>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</si>
  <si>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</si>
  <si>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</si>
  <si>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</si>
  <si>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</si>
  <si>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</si>
  <si>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</si>
  <si>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</si>
  <si>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</si>
  <si>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</si>
  <si>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</si>
  <si>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</si>
  <si>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</si>
  <si>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</si>
  <si>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</si>
  <si>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</si>
  <si>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</si>
  <si>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</si>
  <si>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</si>
  <si>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</si>
  <si>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</si>
  <si>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</si>
  <si>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</si>
  <si>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</si>
  <si>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</si>
  <si>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</si>
  <si>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</si>
  <si>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</si>
  <si>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</si>
  <si>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</si>
  <si>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</si>
  <si>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</si>
  <si>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</si>
  <si>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</si>
  <si>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</si>
  <si>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</si>
  <si>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</si>
  <si>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</si>
  <si>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</si>
  <si>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</si>
  <si>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</si>
  <si>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</si>
  <si>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</si>
  <si>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</si>
  <si>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</si>
  <si>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</si>
  <si>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</si>
  <si>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</si>
  <si>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</si>
  <si>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</si>
  <si>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</si>
  <si>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</si>
  <si>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</si>
  <si>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</si>
  <si>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</si>
  <si>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</si>
  <si>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</si>
  <si>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</si>
  <si>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</si>
  <si>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</si>
  <si>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</si>
  <si>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</si>
  <si>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</si>
  <si>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</si>
  <si>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</si>
  <si>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</si>
  <si>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</si>
  <si>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</si>
  <si>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</si>
  <si>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</si>
  <si>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</si>
  <si>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</si>
  <si>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</si>
  <si>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</si>
  <si>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</si>
  <si>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</si>
  <si>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</si>
  <si>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</si>
  <si>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</si>
  <si>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</si>
  <si>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</si>
  <si>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</si>
  <si>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</si>
  <si>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</si>
  <si>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</si>
  <si>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</si>
  <si>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</si>
  <si>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</si>
  <si>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</si>
  <si>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</si>
  <si>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</si>
  <si>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</si>
  <si>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</si>
  <si>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</si>
  <si>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</si>
  <si>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</si>
  <si>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</si>
  <si>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</si>
  <si>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</si>
  <si>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</si>
  <si>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</si>
  <si>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</si>
  <si>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</si>
  <si>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</si>
  <si>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</si>
  <si>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</si>
  <si>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</si>
  <si>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</si>
  <si>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</si>
  <si>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</si>
  <si>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</si>
  <si>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</si>
  <si>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</si>
  <si>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</si>
  <si>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</si>
  <si>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</si>
  <si>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</si>
  <si>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</si>
  <si>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</si>
  <si>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</si>
  <si>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</si>
  <si>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</si>
  <si>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</si>
  <si>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</si>
  <si>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</si>
  <si>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</si>
  <si>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</si>
  <si>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</si>
  <si>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</si>
  <si>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</si>
  <si>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</si>
  <si>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</si>
  <si>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</si>
  <si>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</si>
  <si>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</si>
  <si>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indexed="8"/>
        <rFont val="Calibri"/>
        <family val="2"/>
      </rPr>
      <t>Core Indicator</t>
    </r>
    <r>
      <rPr>
        <sz val="11"/>
        <color theme="1"/>
        <rFont val="Calibri"/>
        <family val="2"/>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</si>
  <si>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</si>
  <si>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</si>
  <si>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</si>
  <si>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</si>
  <si>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</si>
  <si>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 xml:space="preserve">Increased Resilience to Climate Change in Northern Ghana through the management of water resources and diversification of livelihoods </t>
  </si>
  <si>
    <t xml:space="preserve">The project aims at addressing climate change-induced decreases in the availability and increasing unpredictability of water resources, and the associated negative impacts of these trends on the livelihoods of rural communities. It is expected to enhance the resilience and adaptive capacity of rural livelihoods to climate impacts and risks on water resources in Northern Ghana.  The objective of the project will be achieved through key results centered on the improvement of water access and increase institutional capacity as well as coordination for integrated water management to support other uses of water resources especially for the diversification of livelihoods by rural communities. This will be done so by delivering the following three complementary outcomes:
• Outcome 1: Improved planning and management of water resources taking into account climate change impacts on surface and groundwater sources
• Outcome 2: Climate resilient management of water resources by communities in Northern Ghana
• Outcome 3: Enhanced diversification of livelihoods of communities in northern Ghana
</t>
  </si>
  <si>
    <t>United Nations Development Programme (UNDP) - Ghana Office</t>
  </si>
  <si>
    <t xml:space="preserve">Multilateral Implementing Entity </t>
  </si>
  <si>
    <t xml:space="preserve">Ghana </t>
  </si>
  <si>
    <t>Mr. Peter Dery</t>
  </si>
  <si>
    <t>peterdery@yahoo.com</t>
  </si>
  <si>
    <t>Salimata Abdul-Salam</t>
  </si>
  <si>
    <t>salasung2@yahoo.com</t>
  </si>
  <si>
    <t xml:space="preserve">United Nations Development Programme </t>
  </si>
  <si>
    <t>MINISTRY OF ENVIRONMENT, SCIENCE, TECHNOLOGY AND INNOVATION OF GHANA</t>
  </si>
  <si>
    <t>July, 2018</t>
  </si>
  <si>
    <t xml:space="preserve">December, 2018 </t>
  </si>
  <si>
    <t>April, 2019</t>
  </si>
  <si>
    <t xml:space="preserve">December, 2019 </t>
  </si>
  <si>
    <t>Low</t>
  </si>
  <si>
    <t>Insecurity in the area – terrorist attacks or regular banditry – may jeopardize the implementation and follow-up of the programme</t>
  </si>
  <si>
    <t>Medium</t>
  </si>
  <si>
    <t xml:space="preserve">The programme has taken this into account through various measures such as 
- strong cooperation with local communities and structures
- a good cooperation with local organizations for the programme implementation
- using UN security alert system
distance follow-up and reporting tool 
</t>
  </si>
  <si>
    <t>Lack of capacity to meet financial, and in particular resource commitments by partners in programme implementation</t>
  </si>
  <si>
    <r>
      <t xml:space="preserve"> A continuous dialogue before and after the signing of the programme document has been established among programme partners
 Sufficient allocation within the detailed proposal and implementation arrangements made to developing teams with sufficient capacity (both in terms of size and technical abilities), which are sufficiently embedded into implementing agencies
 Setting realistic targets for partner contributions 
</t>
    </r>
    <r>
      <rPr>
        <sz val="11"/>
        <rFont val="Times New Roman"/>
        <family val="1"/>
      </rPr>
      <t xml:space="preserve">
</t>
    </r>
  </si>
  <si>
    <t>Lack of sufficiently qualified partners</t>
  </si>
  <si>
    <t>- The Implementing Partner designated a Project Coordinator and a Technical Advisor, and additional staff were recruited to provide technical, M&amp;E and administrative support.
- National consultants have been recruited through a competitive process to undertake technical work and transfer their knowledge/expertise to project partners
- The Implementing Partner is collaborating with other partners having specialized expertise (e.. Water Resources Commission for Component 1)</t>
  </si>
  <si>
    <r>
      <rPr>
        <b/>
        <sz val="11"/>
        <color indexed="8"/>
        <rFont val="Times New Roman"/>
        <family val="1"/>
      </rPr>
      <t>Output 1.1:</t>
    </r>
    <r>
      <rPr>
        <sz val="11"/>
        <color indexed="8"/>
        <rFont val="Times New Roman"/>
        <family val="1"/>
      </rPr>
      <t xml:space="preserve"> Climate historical analysis generated for the White Volta, Black Volta and Oti River basins</t>
    </r>
  </si>
  <si>
    <t xml:space="preserve">• Trend/historical analysis of the impact of climate variability on the White, Black and Oti River basins completed
• climate change projections for the White and Black Volta and the Oti River basins generated 
• Vulnerability analysis of communities along the White and Black Volta as well as the Oti River Basins Conducted
</t>
  </si>
  <si>
    <t xml:space="preserve">The historical climate trends and future climate change projections for the white, black Volta and oti river basins have been generated and analyzed by the team of national experts recruited by the PMU for these tasks. The trend/historical analysis as well as climate projections was carried out by Water Reseach Institute (WRI) of Ghana while the Vulnerability Analysis of communities was undertaken by the University of Development Studies (UDS), Ghana. Results of the study show that, for the period of analysis, the long-term mean annual total rainfall in the White Volta, Black Volta and Oti basins were 879 mm, 1,016 mm and 1,169 mm, respectively. Generally, there is a strong north-south gradient in the rainfall amount, with stations in the south of the basins recording higher rainfall values, compared to those in the north. Again, trend analysis of the mean maximum and minimum temperatures revealed that the three basins are warming as most stations in the basins have observed statistically significant increases over the 4 and ½ decades studied. Results of analysis of trends in the precipitation indices show that the Black Volta and Oti river basins have observed statistically significant decreases of 3.8 mm/year and 6.9 mm/year, respectively, in the mean annual rainfall between 1961 and 2005 while the White Volta has experienced a non-significant reduction of 0.1 mm/year in the same period.  Analysis of the ensemble projections show that the mean annual maximum and minimum air temperatures will increase in all three basins under the IPCC medium-low (RCP4.5) and high (RCP8.5) scenarios for both the near (2021-2040) and far (2061-2080) future horizons, with high confidence. The results of these studies have been integrated into the development of water management and investment plans for the Black and River Oti basins.
With respect to community vulnerability, the results of the analysis show that majority of households are familiar with the issue of climate change, implying that households in the study communities might be aware of the changes in rainfall patterns, temperature, and humidity, among others. This, in a way, places them in a better stead to cope with climate change in its various manifestations. Households identified increase/decrease in water level, decline in natural vegetation, drying out of dugout, sedimentation/siltation, erosion and flooding as some of the biophysical changes taking place in their communities.  Households are mostly exposed to dry spells (83.8%), rain/windstorm (67.3%), pests and diseases (65.8%) and floods (54.2%), implying that dry spell is the main climate change vulnerability indicator that households are exposed to. The results further revealed that household sensitivity to climate change is determined by level of education, farm size, engagement in fish farming, dry season farming, engagement in agro-processing and presence of water harvesting system in households. The results of these analysis led to the development of specific community level interventions aimed at increasing their resilience and adaptive capacity to climate change impacts and risks on water resource management.
</t>
  </si>
  <si>
    <r>
      <rPr>
        <b/>
        <sz val="11"/>
        <color indexed="8"/>
        <rFont val="Times New Roman"/>
        <family val="1"/>
      </rPr>
      <t xml:space="preserve">Output 1.3: </t>
    </r>
    <r>
      <rPr>
        <sz val="11"/>
        <color indexed="8"/>
        <rFont val="Times New Roman"/>
        <family val="1"/>
      </rPr>
      <t>Climate smart water management plans designed for the Black Volta and Oti River basins</t>
    </r>
  </si>
  <si>
    <t xml:space="preserve">• Climate smart water management plans designed for the Black Volta and Oti River basins  
• Conduct an assessment of existing water resources and vulnerabilities
</t>
  </si>
  <si>
    <t>Assessment of existing water resources and vulnerabilities have been conducted. The main findings of the assessment are consistent with representative northern Ghana data. The data indicate that household heads are predominantly male (84%); the major buffer zone economic activities engaged in by households are farming, logging, mining and quarrying. These activities have obvious implications for the integrity of water bodies in the basins. This is further exacerbated by the fact that only about 12% of households are directly involved in and benefitting from woodlots/nurseries activities. The findings have therefore been considered in the design of various interventions at the community level due to start early 2018.  Principally, 6 water resources are identified by communities. These are dam, dugout, river, stream, lake and pond, with dam being the most popular surface water resource (57%). Communities indicated the main purpose of the dams as irrigation, watering livestock, and domestic use. The most popular sub-surface water resource is borehole. The assessment also reveals that the White and Black Volta and the Oti are said to be generally clean with all of them not exceeding their loading capacities and are able to aerate and clean themselves naturally. Past studies indicate that water quality parameters in these rivers are within levels that do not pose risk to their natural ability to clean themselves.                                                                                                                                                     Water resource management and investment plans for the Black Volta and River Oti Basins have been drafted to improve basin level water resources management taking into account the climate change impacts on surface and groundwater sources and livelihoods. The main result to be achieved by the plan is to address the underlying drivers of water resources degradation and catalyze transformational change by providing upfront investment to support long-term water management planning, transformational change and reforms, which will allow scaling up of activities and can be replicated both within the public as well as private sector, with the ultimate aim of reducing climate change impacts on the basin.  Prior to the development of these plans, key water resource management issues were subjected to thorough deliberations and ranking through the Strategic Environmental Assessment, SEA, tools. In addressing these issues and making a case for investment in the basins, five thematic programs have been generated and formed part of the draft management plan. These are; robust integrated decision support systems for managing water resources; climate resilient water infrastructure; Healthy water resources systems; Strategic knowledge management and exchange; Robust and effective water governance. The vision of Government of Ghana through the Water Resources Commission(WRC) is sustainable water resources management for all by all by 2025. This vision holds for all subsidiary organs of WRC including the Black Volta Basin Secretariat whose management plan has been drafted. As a result, a goal was preferred to a vision for a 20-year planning horizon was adopted by stakeholders in the basin as follows: “To build a climate resilient basin with sustainable water resources infrastructure and effective governance system by 2037. On the basis of analysis of water related issues and proposed actions for implementation in the Black Volta Basin, the following four (4) investment objectives (IOs) have been adopted by stakeholders under the 20-year horizon from 2017 to 2037: Improving knowledge on climate and integrated management of water resources for sustainable utilization; Creating climate resilient infrastructure for water resource development and management other uses; Enhancing coordination, capacity and knowledge exchange for water resource development and management; Fostering and enhancing effective governance system for water resources management. It is expected that Climate smart water management plans designed for the Black Volta and Oti River basins will be completed by the end of 2018.</t>
  </si>
  <si>
    <r>
      <rPr>
        <b/>
        <sz val="11"/>
        <color indexed="8"/>
        <rFont val="Times New Roman"/>
        <family val="1"/>
      </rPr>
      <t>Output 1.4:</t>
    </r>
    <r>
      <rPr>
        <sz val="11"/>
        <color indexed="8"/>
        <rFont val="Times New Roman"/>
        <family val="1"/>
      </rPr>
      <t xml:space="preserve"> National, Regional, District and Community based Climate Change Adaptation Monitoring Committee established/adopted and strengthened (as envisioned by the National Climate Change Adaptation Strategy) in the three target regions</t>
    </r>
  </si>
  <si>
    <t xml:space="preserve">• Organise community entry and mapping exercises
• Organise disaster preparedness workshop for communities/stakeholders on disaster risk and disaster preparedness
</t>
  </si>
  <si>
    <r>
      <rPr>
        <b/>
        <sz val="11"/>
        <color indexed="8"/>
        <rFont val="Times New Roman"/>
        <family val="1"/>
      </rPr>
      <t>Output 2.1:</t>
    </r>
    <r>
      <rPr>
        <sz val="11"/>
        <color indexed="8"/>
        <rFont val="Times New Roman"/>
        <family val="1"/>
      </rPr>
      <t xml:space="preserve"> Climate responsive community water supply and management plans developed for 10 districts to in northern Ghana. </t>
    </r>
  </si>
  <si>
    <t>Form/train existing water management committees on management plans</t>
  </si>
  <si>
    <t>The adaptation fund project in 2016 established 3 regional, 10 District and 50 community climate change adaptation Committees in the three northern regions of Ghana. The establishment of these committees initially is to serve the programme objectives but with a wider view of supporting the implementation of the development of a National Climate Change Adaptation Strategy. The committees are expected to also serve as a platform for multi-sectoral and multi-level management and coordination of climate change and related policies, programmes, and projects in the regions.  In line with this, three capacity building workshops have been completed for over 100 members of the Climate Change Adaptation Committees. In particular, the workshop sought to strengthen capacity of the District Adaptation Committees on the long-term National Climate Actions of Ghana (including the recently ratified Ghana-Nationally Determined Contributions(GH-NDCs) of the Paris Agreement on Climate Change.</t>
  </si>
  <si>
    <r>
      <rPr>
        <b/>
        <sz val="11"/>
        <color indexed="8"/>
        <rFont val="Times New Roman"/>
        <family val="1"/>
      </rPr>
      <t>Output 2.2:</t>
    </r>
    <r>
      <rPr>
        <sz val="11"/>
        <color indexed="8"/>
        <rFont val="Times New Roman"/>
        <family val="1"/>
      </rPr>
      <t xml:space="preserve"> Water supply system implemented </t>
    </r>
  </si>
  <si>
    <t>40 operational boreholes drilled for four (4) adaptation fund district</t>
  </si>
  <si>
    <t>During the year under review, the PMU through the UNDP engaged the services of Watersites Ltd (a private local Ghanaian firm) to conduct hydrological survey and siting for the drilling of 40 boreholes in 4 districts. Upon the successful outcome of this exercise, two local Ghanaian borehole construction companies (Joissam Ghana Limited and Abowta and Sons Limited were contracted to drill the boreholes. Subsequently, forty (40) boreholes have been successfully drilled in 20 communities  in 4 districts (Zabzugu, Bongo, Builsa South and Nadowli) where the project is being implemented. These 40 boreholes will benefit 12, 000 people and lead to improved household health as well as the utilisation of potable water for domestic and livelihood activities.</t>
  </si>
  <si>
    <r>
      <rPr>
        <b/>
        <sz val="11"/>
        <color indexed="8"/>
        <rFont val="Times New Roman"/>
        <family val="1"/>
      </rPr>
      <t>Output 2.3:</t>
    </r>
    <r>
      <rPr>
        <sz val="11"/>
        <color indexed="8"/>
        <rFont val="Times New Roman"/>
        <family val="1"/>
      </rPr>
      <t xml:space="preserve"> Small-scale irrigation systems installed in 30 communities and water user associations to manage irrigation systems established and or strengthened to improve efficiency and effectiveness of water usage under conditions of climate induced water shortages. </t>
    </r>
  </si>
  <si>
    <r>
      <rPr>
        <b/>
        <sz val="11"/>
        <color indexed="8"/>
        <rFont val="Times New Roman"/>
        <family val="1"/>
      </rPr>
      <t>Output 2.4:</t>
    </r>
    <r>
      <rPr>
        <sz val="11"/>
        <color indexed="8"/>
        <rFont val="Times New Roman"/>
        <family val="1"/>
      </rPr>
      <t xml:space="preserve"> Measures for water conservation under climate impacts implemented in 25 communities </t>
    </r>
  </si>
  <si>
    <t xml:space="preserve">Create buffer zones with fence
Plant vertiva grass and other cover crops
Support DAs &amp; TAs to promulgate/enforce bye-laws to protect water bodies and their catchment areas.
</t>
  </si>
  <si>
    <t>The Project Management Unit in collaboration with the representatives of the Regional and District Climate Change Adaptation Monitoring Committee in Northern, Upper East and West regions and the regional offices of the Forestry Commission conducted community-intervention mapping exercise in all 50 communities of the project. The mapping exercise helped the team measure and define dimensions of the buffer areas and determine the required tree seedlings/plants for either enrichment or plantation/woodlot planting. It was also to help identify the appropriate fire belt to be created and identify buffer management actions to minimize impact of relocating community members from the water resource. Subsequently, 26, 600 tree seedlings were purchased and supplied to EPA regional and district teams, with the support from the forestry department to plant these trees in to support the buffer creation. These trees were planted in 30 communities across 9 districts in all 3 regions representing over 30 hectares land space. Additionally, quantities of 6'' boundary master galvanised chain link (22 bundles per fencing area), galvanised wire for straining (55kg per fencing area) and 2.9m X 60mm galvanised round poles (145 per fencing area) has been purchased and supplied by the project for communities to be supported to create a formidable buffer fencing area for the trees planted. As a result, 15 buffer zones have been created in 30 communities (37.5 acre) designated for woodlots/ plantations as planned for the second year of the project. These tree planting will among others reduce siltation in the watershed. These interventions have been identified by communities and other stakeholders as those which are most effective, will provide water throughout the year including periods of drought and, are also those which will directly contribute towards the livelihood diversification activities supported under component three of the project. Fire belts have also been created in all the 15 communities targeted under year two of the project.</t>
  </si>
  <si>
    <r>
      <rPr>
        <b/>
        <sz val="11"/>
        <color indexed="8"/>
        <rFont val="Times New Roman"/>
        <family val="1"/>
      </rPr>
      <t>Output 2.5:</t>
    </r>
    <r>
      <rPr>
        <sz val="11"/>
        <color indexed="8"/>
        <rFont val="Times New Roman"/>
        <family val="1"/>
      </rPr>
      <t xml:space="preserve"> Learning platforms and systems for integrating climate change-related risks into community management of water resources and livelihood activities in Northern Ghana </t>
    </r>
  </si>
  <si>
    <t xml:space="preserve">• Institute district/community award schemes &amp; study tours
• Production and printing of lessons learnt documentation
• Hold reflection and annual review meetings &amp; learning festivals
• Embark on weekly media outreach (radio/ TV)
• Organise disaster preparedness workshop for communities/stakeholders on disaster risk and disaster preparedness
</t>
  </si>
  <si>
    <t xml:space="preserve">A local Ghanaian media firm (Input Media Solution) has been recruited by MESTI on behalf of the PMU to undertake baseline video documentary, baseline photobook and project newsletters for the 3rd and 4th quarters of the project’s implementation. As a key objective for the community entry exercise, the PMU committed to update stakeholders on the progress of the Adaptation Fund project in the three Northern regions. The PMU led by the Project Coordinator with support from the Project Technical Officer worked with the regional EPA Directors to host an hour radio discussion and media interaction at the regional capitals (Wa and Bolgatanga) respectively. The community entry and media outreach were held from the 5th February until 15th March 2017 in the Northern, Upper East and West regions. A forty-five (45) minutes radio discussion and thirty (30) minutes media interaction were centered on:                                                                                                                                                                                      • Raising awareness on the project, target districts and communities as well as the relevance of the project to Government and its benefits to the target communities 
• Updating stakeholders on the major activities implemented and lessons documented since the inception of the project
It was estimated that about a million listeners and  readers of online print media such as the Ghana News Agency (GNA) and affiliated media houses as well as listeners of Radio Upper West region benefitted from these media interactions. 
</t>
  </si>
  <si>
    <r>
      <rPr>
        <b/>
        <sz val="11"/>
        <color indexed="8"/>
        <rFont val="Times New Roman"/>
        <family val="1"/>
      </rPr>
      <t>Output 3.2:</t>
    </r>
    <r>
      <rPr>
        <sz val="11"/>
        <color indexed="8"/>
        <rFont val="Times New Roman"/>
        <family val="1"/>
      </rPr>
      <t xml:space="preserve"> Livelihoods diversification for improved adaptation to climate change in 50 communities</t>
    </r>
  </si>
  <si>
    <t xml:space="preserve">• Organise livelihood training workshops for workshops for all communities
• Supply inputs for dry season gardening 
• Support community based bee keeping with hives and training/support for small ruminants production for women and youth groups
• Build capacity and supply of input to women groups in shea butter/groundnut oil extraction
• Build capacity on bushfire control
• Build capacity on bee keeping and biodiversity business
</t>
  </si>
  <si>
    <t>peterjdery@yahoo.com</t>
  </si>
  <si>
    <t xml:space="preserve">The year under review (year 2) built on the progress of foundational activities implemented in the previous year. The main targets for year two were to:
• Develop management and investment plans for the White, Black Volta and Oti rivers 
• Develop community management plans for the White, Black Volta and Oti rivers
• Map project interventions (including livelihoods, water resources etc) to beneficiary communities. 
• Develop of Vulnerability Analysis for the Adaptation Fund project
• Develop Baseline Analysis for water resources for the Adaptation Fund project
• Organise community entry and mapping exercises
• Organise disaster preparedness workshop for communities/stakeholders on disaster risk and disaster preparedness
• Drill 40 boreholes in communities
• Conduct community entry and repair dams
• Create buffer zones with fence
• Production and printing of lessons learnt documentation
• Organise disaster preparedness workshop for communities/stakeholders on disaster risk and disaster preparedness
• Organise livelihood training workshops for workshops for all communities
• Supply inputs for dry season gardening 
• Support community based bee keeping with hives and training
• Build capacity and supply of input to women groups in shea butter/groundnut oil extraction
• Build capacity on bee keeping and biodiversity business
It was refreshing to note that most of the targets set for year 2 had been achieved during the period under review.  For instance, the period saw the planting of 26, 000 trees in 30 communities and the effective creation of a 1 acre size buffer zone in 15 communities across the project impact area. Forty (40) boreholes were successfully drilled in 20 communities in 4 districts (Zabzugu, Bongo, Builsa South and Nadowli) in year 2 bringing the total number of boreholes to 50 (10 in year 1; 40 in year 2). These 50 boreholes will benefit at least 15, 000 people across the three (3) Northern Regions. Fifty (50) local NGOs were also recruited through national competitive tendering processes to partner with the AF Project to implement outcome 3 of the project deliverables, which livelihood activities such as beekeeping, dry season gardening, agro processing and tree seedling nursery establishment among others. The period also saw the final development and submission of four (4) out of 6 consultancy services for which National consultants have been recruited to execute to achieve component one of the project in year 1. The completed consultancy works include the development of Baseline, Vulnerability Analysis and the preparation of the project implementation manual to guide the implementation of the AF project as well as the trend/historical analysis of the impact of climate variability on the White, Black and Oti River basins and Climate change projections for the White and Black Volta and the Oti River basins.
Although this positive progress has been made, the project also suffered some level of delays in executing the component 1 as scheduled.  The consultant recruited to develop management and investment plans for the White, Black Volta and Oti river basins could not complete his task though field data collection and basin-wide stakeholder engagements were conducted. Since the output of this work is a direct foundational input to develop community management plans for the White, Black Volta and Oti river basins and was not completed, both consultants could not complete their works.It is expected that the management plans when completed will lead to significant improvement of the current water resource management and planning especially of the Volta Basin and its tributaries, by mainstreaming climate change into the planning and management processes. Besides, the capacities that are being gained by the key government institutions through the development and implementation of the plans will be maintained and further use the experience to continue the project within their respective sectors/institutions. For example, most of the key institutions such Water Resource Commission, Environmental Protection Agency, etc have demonstrated its commitment to eventually mainstream project activities within their day-to-day activities.                                                                       
The period also saw extensive community engagement by the PMU and key implementing partners to map project activities to community priorities and needs. This enabled the PMU to have cursory view of the water resources (dams, rivers etc) available per community as well as which climate friendly livelihood activity was fit for each project community. Subsequently, funds was released to the Ghana Irrigation Authority to conduct reconnaissance survey, assess severity of damaged dams and reservoirs and then to repair them for use by community members. In terms of progress, only the reconnaissance survey was conducted in year 2. It expected that by end of quarter 1 of year 3, all identified dams in need of repairs would have been fixed.
Owing to both the positive and negative implementation results articulated above, it can be concluded that the project is progressing steadily in relation to planned outputs/activities for the period under review. It can be seen clearly that outcome one (1) is almost complete, with some substantial progress made on both outcomes 2 and 3. In conclusion, therefore, the progress of the project is considered as satisfactory. 
</t>
  </si>
  <si>
    <t>Stephen Sabunam Kansuk</t>
  </si>
  <si>
    <t>stephen.kansuk@undp.org</t>
  </si>
  <si>
    <t>Outcome 1</t>
  </si>
  <si>
    <t>Existence of historical and downscaled climate projections</t>
  </si>
  <si>
    <t>No downscaled climate projections are in place</t>
  </si>
  <si>
    <t>This Indicator has been achieved during the year under review and the documents submitted to the PMU.</t>
  </si>
  <si>
    <t>Downscaled and historical climate projections available for the White Volta, Black Volta and Oti Basins</t>
  </si>
  <si>
    <t>Revised White Volta management plan</t>
  </si>
  <si>
    <t>Current plan does not address climate change impacts nor link clearly to community level</t>
  </si>
  <si>
    <t xml:space="preserve">The White Volta Management and Investment Plans have been developed under Water Climate Programme and Development Programme (WACDEP) project which was implemented by the Water Resource Commission and funded by DANIDA. The project has obtained a copy of the report which will be used to inform other interventions </t>
  </si>
  <si>
    <t xml:space="preserve">Revised White Volta Plan completed and adopted at inter-ministerial level </t>
  </si>
  <si>
    <t>Three regional Climate Change Adaptation Monitoring Committees</t>
  </si>
  <si>
    <t>There is no committee in place</t>
  </si>
  <si>
    <t xml:space="preserve">Management plans in the Black Volta and five sub-basins in the White Volta and the Oti basins at ministerial level </t>
  </si>
  <si>
    <t>No plans are in place</t>
  </si>
  <si>
    <t>This indicator was not achieved during the period under review. Though a lot of basin-wide consultations and field data was collected. It is expected that it will be completed in the first quarter of year 3.</t>
  </si>
  <si>
    <t xml:space="preserve">Black Volta and 5 sub-basin plans in the White Volta and the Oti Basins adopted at inter-ministerial level </t>
  </si>
  <si>
    <t>Outcome 2</t>
  </si>
  <si>
    <t>Number of communities in which management plans have been developed and are being implemented</t>
  </si>
  <si>
    <t xml:space="preserve">Management plans are not in place. Lack of coherent and planned water management activities in communities. </t>
  </si>
  <si>
    <t>This indicator was not achieved during the period under review. The main consultancy input to serve as foundational data (Management plans in the Black Volta and five sub-basins in the White Volta and the Oti basins) was not fully ready for community level work to start.</t>
  </si>
  <si>
    <t>50 community water management plans implemented by community institutions with at least 50% representation by women in place by end of programme year 2.</t>
  </si>
  <si>
    <t>Number of operational boreholes, dugouts/dams and rainwater harvesting systems</t>
  </si>
  <si>
    <t>Communities have limited infrastructure in place for supply and storage of water</t>
  </si>
  <si>
    <t>40 operational boreholes have been drilled in the year under review bringing to total 50 boreholes drilled. These 50 boreholes are currently  serving 15, 000 people mainly women and children in 30 communities in 5 districts.</t>
  </si>
  <si>
    <t xml:space="preserve">100 operational boreholes, benefitting at least 30,000 people </t>
  </si>
  <si>
    <t>Number of operational community scale irrigation systems installed</t>
  </si>
  <si>
    <t>Very few communities have effective irrigation systems in place</t>
  </si>
  <si>
    <t>50 operational irrigation systems, benefitting at least 2,500 farmers</t>
  </si>
  <si>
    <t>Outcome 3</t>
  </si>
  <si>
    <t>Number of operational community fish farms established</t>
  </si>
  <si>
    <t>Few communities benefit from community fish farms</t>
  </si>
  <si>
    <t>20 community fish farms established, benefitting at least 10,000 people</t>
  </si>
  <si>
    <t>Number of tree nurseries/wood lots established</t>
  </si>
  <si>
    <t>Few communities benefit from community managed tree nurseries and wood lots, nor from bee keeping activities</t>
  </si>
  <si>
    <t>40 community tree nurseries and wood lots, incorporating bee keeping, established</t>
  </si>
  <si>
    <t>Number of dry season gardening schemes for women established</t>
  </si>
  <si>
    <t>Few communities benefit from effective dry season gardening</t>
  </si>
  <si>
    <t>50 dry season gardening schemes for women established, directly benefitting at least 1,000 women</t>
  </si>
  <si>
    <t>Number of women led agricultural product processing schemes established</t>
  </si>
  <si>
    <t>Few communities benefit from agricultural product processing</t>
  </si>
  <si>
    <t>40 community level women led agricultural product (shea butter or honey) processing schemes established, directly benefitting at least 1,200 women</t>
  </si>
  <si>
    <t xml:space="preserve">Household income </t>
  </si>
  <si>
    <t>More than 50% of the households in the target communities have income levels below the poverty line</t>
  </si>
  <si>
    <t>This would be realised from year 3 after livelihoods of communities have been diversified through their being introduced to alternative livelihood options.</t>
  </si>
  <si>
    <t xml:space="preserve">At least 50% of the households in the target communities increase their income by 30% by the end of the project </t>
  </si>
  <si>
    <t xml:space="preserve">Inadequate Monitoring by the regional and district EPA team on interventions being implemented at the community level does not ensure that PMU has timely feedback from consultants, communities and decetralised stakeholders on the progress, challenges and lesson learned to guide project management.
To deal with this, the PMU intends to intensify its community outreaches, resource the regional/district EPA offices and conduct joint implementation monitoring as well as periodic post implementation monitoring to ensure that community level implementation is done timely, appropriately and yields the planned/intended outcomes.
</t>
  </si>
  <si>
    <t xml:space="preserve">To improve results on the ground, the PMU during the community entry and mapping exercises identified farmers that were likely to be affected by the creation of buffer zones. These farmers were then incoporated into community team nominated to support in the planting of tree seedlings on farm lands close to dams and rivers. Due to the fact that, crops were not destroyed  but inter-cropped with the trees, farmers took care of such trees and they did their own crops. Monitoring visits showed high survival rate of trees in affected farm land than on bare grounds. 
</t>
  </si>
  <si>
    <t xml:space="preserve">Engagement with people with respect, credible, authority, and trusted by their people as community core group will help support and ease implementation of concrete actions of the project.  Thus identifying interest groups such as the traditional authority, land owners and farmers both within the community and off-farm migrants is key to the process of allocating areas required as buffer zones for protecting rivers and dams. 
Closely linked to the above is the need for the project to work with the local government authority to agree on and sign Memorandum of Agreement among the key stakeholders in the community, particularly with land owners and used to ensure full compliance
</t>
  </si>
  <si>
    <r>
      <rPr>
        <b/>
        <sz val="11"/>
        <color indexed="8"/>
        <rFont val="Times New Roman"/>
        <family val="1"/>
      </rPr>
      <t>Capacity Building and Community Involvement:</t>
    </r>
    <r>
      <rPr>
        <sz val="11"/>
        <color indexed="8"/>
        <rFont val="Times New Roman"/>
        <family val="1"/>
      </rPr>
      <t xml:space="preserve">
The barriers to effective climate change adaption measures are being addressed by the project through a range of capacity development, documentation and dissemination of best practices and creation of knowledge platforms at the community and regional levels with emphasis on ‘learning-by-doing’ processes. This is crucial for the sustainability of implemented actions and scalability of the project interventions within and outside the scope of the current AF project. The PMU during the year under review engaged community members actively at community-level interventions such as the planting of tree seedlings, community education of the need for the creation of buffer zones and well using their own labour to undertake fencing of buffer zones around water resources in community. Though this enabled the project to make savings in not engaging consultants or expert, it also gave the community people the opportunity to develop some skill in these hands-on exercises. Community members for instance have been encourage to nurse trees and plant them in the buffer zone or extend the size of their buffer zones themselves by planting more trees around the perimeter of water with their new knowledge on tree planting. 
In summary, some concrete adaptation interventions such as tree planting, creation of buffers by non-engagement in agricultural activities around water resources are already being adopted by communities. Communities has also pledged during the community entry engagements to institute bye-laws that punish offenders whose activities promote the adversely effects of climate change. </t>
    </r>
  </si>
  <si>
    <t>The following has been the most successful intervention during the period under review;
• The project is leveraging on the existing institutional structures of government at national and sub-national levels as well as existing community structures. Most of the project interventions will be implemented by the district and community based institution as part of their responsibilities for shared understanding, ownership and sustainability of the action. 
• The drilling of 40 boreholes in addition to 10 operational boreholes drilled in year 1 is currently serving at least 15, 000 people in 30 communities in 5 districts. These communities and its households would have to depend on contaminated and unsafe water sources for drinking and domestic use any longer. 
• The planting of 26, 600 tree seedlings in 30 communities across 9 districts in all 3 regions has made an audacious attempt to recover deteriorating state of existing water bodies (dams and rivers) in communities. 
• One (1) acre buffer zone with fence has been created in 15 communities.  This will ensure that the several hectares of planted land area will be secured from bush fires, encroachment by farmers and livestock as well as guarantee the existence and sustainability of water resources in the project impact area.
• The recruitment of 50 local CSOs/NGOs to partner with the AF Project to undertake livelihood activities such as dry season gardening, agro processing, bee keeping, fish farming and tree nursery establishment will not only diversify their income streams of households but also enable them to adopt the adverse effects of climate change on existing livelihood that is heaviliy dependent on nature/weather. It is anticipated that the results of these livelihood will increase the income of especially women in communities.</t>
  </si>
  <si>
    <t xml:space="preserve">The project is leveraging on the existing institutional structures of government at national and sub-national levels as well as existing community structures. For the period under review, the project subsequent to the above supported in the reconstitution of existing regional/district and community structures to respond to the National Climate Change Adaptation strategy (NCCAS). This strategy requires the establishment of committees at all level to coordinate and harmonise activities of climate change in Ghana. During this process a number of government staff at all levels and community members were engaged to develop a shared understanding of the projects and the committees in order to reduce the effects of attrition of staff or community members of over time.  To ensure community level commitment and ownership of the project, the project has inaugurated community based committees to oversee and provide strategic guidance to project implementation and ensure community ownership and  participation
During the review period, the national consultant (GeoHydornomics Ltd) recruited by the project to develop management as well as investment plans for the Black Volta and the Oti river basin made extensive engagements with communities and other relevant basin stakeholders. It is expected that the result of the management and investment plans of these basins will be mainstreamed into the activities of several relevant institutions as well as communities within the catchment areas of these basins to build string national plans and subsequently key for the sustainability of the activities expected to be implemented under component 2 (increased water supply, soil and water conservation measures). His work would also lead to the development of community climart management plans by another national consultant, SAL Consult. 
The recruitment of 50 local CSOs/NGOs to partner with the AF Project to undertake livelihood activities such as dry season gardening, agro processing, bee keeping, fish farming and tree nursery establishment will not only diversify their income streams of households but also enable them to adopt the adverse effects of climate change on existing livelihood that is heaviliy dependent on nature/weather. It is anticipated that the results of these livelihood will increase the income of especially women in communities.
</t>
  </si>
  <si>
    <t xml:space="preserve">• This project was designed to support implementation of priority actions of the National Climate Change Adaptation Strategy to provide (1) alternative livelihoods, (2) enhance national capacity and (3) management of water resource as climate change adaptation action. This information provided the basis for selection of relevant stakeholders, beneficiary communities and the required training for the implementation of the project. 
• Information from the National Climate Change Policy, also directed the mainstreaming policy used in the organogram for implementation of the project
• The criteria designed and used for selecting the project communities was also based on experience and knowledge from the implementation of Ghana Environmental Management project (GEMP) funded by Canada, and the Sustainable Land and Water Management project funded by World Bank. Leveraging on previous knowledge in the selection of the communities was useful and proven to be worthwhile for the communities selected for the project.
• Above all, Indigenous knowledge on community practices, beliefs, culture, co-existence and livelihood was utiliosed during the community entry, mapping and engagements processes even in year 2 of the project. This knowledge influenced the siting of boreholes, buffer zones and which water resoources should be repaired or introduced.
</t>
  </si>
  <si>
    <t xml:space="preserve">In tracking the progress of meeting the outcomes of the project, the PMU in consultation with key stakeholders identified three learning objectives which target the principal causes of climate change vulnerability in the Northern regions. They are 
• Promoting land tenure system that favour contiguous crop fields for supply of services 
• Enhancing the institutional capacity in integrating climate change mitigation in water resources planning and management to deal with climate risks 
• Improving diversification of livelihoods of rural communities during off-farm periods to mitigate climate change impact 
These objectives were set in the first year and will be tracked and reported on yearly. They will be updated as and when new ones are introduced. </t>
  </si>
  <si>
    <t xml:space="preserve">Due to the design of the project which leverages on the existing expertise and mandates on state institutions, the project didnt experience any form of difficulty in accessing relevant data from state agencies concerned with data provision. 
To sustain and strenthen this process, a project implementation manual which spells out the roles and responsibilities of relevant institutions have been submitted and approved. This document will be disseminated to deepen a shared understanding of roles and responsibilities for a smooth implementation.  
</t>
  </si>
  <si>
    <t xml:space="preserve">The three learning objectives identified in the first year were based on the adaptation actions identified for the project which target the principal causes of climate change vulnerability in the Northern regions of Ghana.  Its successful realisation is expected to contribute directly to the achievement of the project outcomes in subsequent years of the project. </t>
  </si>
  <si>
    <t>2: Physical asset (produced/improved/strenghtened)</t>
  </si>
  <si>
    <t xml:space="preserve">• Trend/historical analysis of the impact of climate variability on the White, Black and Oti River basins completed.
• Climate change projections for the White and Black Volta and the Oti River basins generated.
• Vulnerability analysis of communities along the White and Black Volta as well as the Oti River Basins Conducted
</t>
  </si>
  <si>
    <t>Satisfactory</t>
  </si>
  <si>
    <t>The project conducted a baseline assessment of existing water management activities taking place at community level in the pilot districts, and conducted a vulnerability analysis of the communities targeted by the project. The results of these studies allowed the project partners to take an informed decision on the type community level interventions that will be undertaken in the remining phases of the project in order to increase the resilience and adaptive capacity of communities to climate change impacts and risks on water resource management.. The project aslo undertook extensive stakeholder identification and ecological surveys in all the three river basins of the project. The objectives of the stakeholder identification and ecological survey were to assess the stakeholders within the basin and make recommendations towards the establishment of the Oti River Basin Management structure. These surveys led to the establishment of the River Management boards. Also, Water management and investment plans for the Black Volta and Oti river basins have been drafted and are expected to be finalized in 2018. Their implementation is expected to result in improved water resource management and long-term planning to effectively address the underlying drivers of water resource degradation and stimulate investments, while taking into account and trying to reduce the impact of climate change on surface and groundwater sources and livelihoods. As part of the development of these plans, key water resource management issues were subjected to thorough deliberations and ranking through the Strategic Environmental Assessment (SEA) tools.</t>
  </si>
  <si>
    <t xml:space="preserve">• Organise community entry and mapping exercises
• Organise disaster preparedness workshop for communities/stakeholders on disaster risk and disaster preparedness.
</t>
  </si>
  <si>
    <t xml:space="preserve"> In 2016, the project established 3 regional, 10 District and 50 community climate change adaptation committees to serve as a platform for multi-sectoral and multi-level management and coordination of climate change and related policies, programmes, and projects at decentralized levels. In 2017, through capacity building activities, about 100 representatives (38% female) from these committees have gotten a better understanding of long-term national priorities on climate change as per Ghana’s Nationally Determined Contributions, and how these priorities cascade down to the regional and district levels. This will help ensure that development plans at various levels are aligned and have adequately mainstreamed climate change.The development/review of community/district based water management plans to include tributaries has also been initiated</t>
  </si>
  <si>
    <t>Form/train existing water management committees on management plans. Develop Community/district based water management plans to include tributaries.</t>
  </si>
  <si>
    <t>40 operational boreholes drilled for four (4) adaptation fund districts</t>
  </si>
  <si>
    <t>Forty (40) boreholes have been drilled. They were designed in such a manner to ensure that they can resist floods and the water does not get contaminated. The boreholes provides access to clean water to approximately 300 people each</t>
  </si>
  <si>
    <t>Assessment of existing dams  and repair dams</t>
  </si>
  <si>
    <t>Consultations and drawings for the desilting /Rehabilitation of twelve (12) dams have been completed. Actual rehabilitation and desilting will be carried out in 2018.</t>
  </si>
  <si>
    <t>Fifteen buffer zones have been created. About 36,000 seedlings have been planted in 15 communities (37.5 acre) designated for woodlots/ plantations, and fire belts created accordingly to protect the planted trees. This activity is expected to result in reduced siltation in the watershed and hence improved water supply throughout the year, including in periods of drought. During the Strategic Environmental From 26th – 27th September 2017, a workshop was organized for stakeholders in the Black Volta Basin as part of efforts to implement the national buffer zone policy. Over 64 participants were sensitized on the national buffer zone polices.  With the presence of the regional ministers, district chief executives and traditional leaders at that workshop and similar meetings, it is expected the local level bye-laws would be enforced. Also, stakeholders at the workshop also got the platform to apply the SEA tool to the identified water resources related issues in the Black Volta Basin and proposed actions to address them. Participants were drawn from all the district assemblies that fall within the basin as well as technical and regulatory institutions, NGOs and water users</t>
  </si>
  <si>
    <t xml:space="preserve">Project review meetings have been held with multiple stakeholders including the media and Community based organizations. Community radio discussions on the project activities have also been held. Video documentary on the project is currently being undertaken. 
</t>
  </si>
  <si>
    <t xml:space="preserve">As part of achieving outcome 3 of the project, which is to enhance diversification of livelihoods in at least 50 communities in northern Ghana, local NGOs/CSOs have been proposed to partner with the project to support communities to undertake the following livelihood activities;
• Agricultural processing schemes
• Fish farming 
• Dry-season gardening
• Integrating Cultural values
• Bee-keeping
• Establishment of tree seedling nurseries
In line with the above, an advertisement was placed in the newspapers in August, 2017 for call for concept note from interested Civil Society (CSOs), Local NGOs (LNGOs) and Community-based Organizations (CBOs) in the three Northern Regions (3NRs) of Ghana. In response to this call, over 140 LNGOs, CBOs and CSOs submitted concept notes. Following the review of these concept notes by the study validation committee of the project, a total of 62 local NGOs were shortlisted for them to submit full proposals. Out of the 62 shortlisted NGOs, 55 submitted their proposal and 50 were subsequently approved for funding by the AFP. Currently, a field verification exercise is being undertaken by the regional EPA offices to assess the presence and operations of these NGOs. An inception workshop was organised to enable the NGOs to start the implementation of these activities.
</t>
  </si>
  <si>
    <r>
      <rPr>
        <sz val="7"/>
        <color indexed="8"/>
        <rFont val="Times New Roman"/>
        <family val="1"/>
      </rPr>
      <t xml:space="preserve">     </t>
    </r>
    <r>
      <rPr>
        <sz val="11"/>
        <color indexed="8"/>
        <rFont val="Times New Roman"/>
        <family val="1"/>
      </rPr>
      <t>Significant steps have been taken to conclude partnership with about 48 NGOs to deliver community level livelihood diversification activities in all the 50 communities of the project. They will start implementing activities in April  2018.</t>
    </r>
  </si>
  <si>
    <t xml:space="preserve">• Project launch and Inception report
• Social and Environmental Screening Report
• Draft report of the PIM
• Draft M&amp;E Plan/Framework
• Inception reports of six consultants
• Northern, Upper East and West District Consultation, selection of communities and inception reports
• Regional Consultation and inception report 
• Individual Consultant recruitment and Entity Tender Committee reports
• Project Community entry and buy-in 
• Project news article (http://www.ghananewsagency.org/science/northern-regions-urged-to-embrace-climate-adaptation-fund-project-11325) 
• articles:http://www.ghanaweb.com/GhanaHomePage/regional/Climate-change-adaptation-project-launched-441640
• http://www.gh.undp.org/content/ghana/en/home/presscenter/articles/2016/05/25/undp-supports-initiative-to-protect-water-bodies-in-northern-ghana/
• Project Activity reports
• Report on Project community entry process and mapping of water resources/livelihood to project design 
• Report on Trend/historical analysis of the impact of climate variability on the White, Black and Oti River basins completed
• Report on climate change projections for the White and Black Volta and the Oti River basins generated 
• Report on Vulnerability analysis of communities along the White and Black Volta as well as the Oti River Basins Conducted
• Report on Draft Management and investment plans for Black Volta
• Report on assessment of existing water resources and vulnerabilities
• Water Quality report on 50 Boreholes drilled under the project 
• Hydrological monitoring report
• Report on the formation of River Basin boards
• Strategic Environmental Assessment workshop reports
</t>
  </si>
  <si>
    <t xml:space="preserve"> http://adaptationfundghana.org/</t>
  </si>
  <si>
    <t xml:space="preserve">Assistant Country Director, louis.kuukpen@undp.org, Programme Analyst, stephen.kansuk@undp.org </t>
  </si>
  <si>
    <t xml:space="preserve">Over the reporting period, climate change historical trends and projections for the White and Black, Volta and the Oti River basins; impact of climate variability on the White and Black, Volta and the Oti River basins and vulnerability analysis of communities along the White and Black, Volta and the Oti River basins have been completed.  Thanks to these studies undertaken by the project, the Water Resources Commission and other relevant stakeholders have now access to data and information about the historical climate trends and future climate change projections for the White Volta, Black Volta and Oti river basins. Knowledge about changes in temperature and rainfall is a very important asset for these organizations to develop evidence-based and climate-resilient water management and investment plans for the  river basins.The project conducted  also vulnerability analyses of communities within the Black and White Volta and the Oti River basins. The survey covered 345 predominantly farming households in 23 communities (17 project pilot and 6 non-project sites) distributed across the 10 Adaptation Fund pilot districts in the three northern regions of Ghana. Community level data were also collected from all the 50 AF project communities as well as 8 non-project communities (6 of which also served as sites for household survey). The main findings from the survey are as follows. First, consistent with representative northern Ghana data, the data indicate that household heads are predominantly male (84%); sampled households are relatively large, averaging over 10 members; that household heads have very low levels of formal education with up to 64% not having any formal education; that the main occupation is farming (88%) with households generating their income mostly from crop sales (83%). Over 68% of households had at least a member engaged in other economic activities other than farming.  Crop production remains the main source of income for the majority (83.1%) of the respondents. On the issue of household and community vulnerability to climate change, Households are mostly exposed to dry spells (83.8%), rain/windstorm (67.3%), pests and diseases (65.8%) and floods (54.2%), implying that dry spell is the main climate change vulnerability indicator that households are exposed to while flood is the least. Measures such as adjusting seasonal calendar, change in crop variety, afforestation, livestock rearing, engagement in non-farm activities, and use of efficient farming technologies, water harvesting strategies and dry season gardening, agricultural processing, engagement in woodlots activities, and fish farming have been some of the adaptation measures. It is in light of these that the project supports similar community livelihood schemes. </t>
  </si>
  <si>
    <t>Critical</t>
  </si>
  <si>
    <t>Though the project managed to catch up with the delay in project start-up/implementation, one critical issue that affected the smooth delivery of year 2 activities was long delay in the release of funds by the donor (Adaptation Fund Board) which had significant negative effect on the project implementation delivery. To reduce this risk, UNDP country office advanced some funds to assist in the implementation of some of the soft activities. Other hard activitis like planting of trees, drilling of boreholes and rehabiliation of dams had to be put on hold and had some dire effects on project objectives for year 2.</t>
  </si>
  <si>
    <t>Late Release of funds from the AF for year 2</t>
  </si>
  <si>
    <t>During the reporting period, the PMU in collaboration with the Regional and District Climate Change Adaptation Monitoring Committees and the regional offices of the Ghana Irrigation Development Authority (GIDA) conducted a field visit to map the exact geographical locations of each of the 50 communities and match activities against the project intervention areas. This community-intervention mapping exercise led to a recognizance survey of all dams in project communities, GIS mapping of all water resources facilities and how the PMU will work with GIDA to revive and rehabilitate existing dams/dugouts to facilitate irrigation of farm lands. The field visit was necessary to meeting the outcome 2 of the project which aims at climate resilient management of water resources by 50 communities in the Northern Ghana. It expected that 10 dams/dugout will be rehabilitated by close of 2018 to serve more than 20 communities in dry season gardening activities and other livelihood activities that depend on these dams. Currently, Bill of Quantities (BOQs) has been developed for the procurement process to recruit contractors to begin.</t>
  </si>
  <si>
    <t>The 10 Regional, 3 District and 50 Community based Climate Change Adaptation Monitoring Committees have been established.  Three regional training meetings, 10 districts level meetings and 50 community level engagement were completed.  These trainings are expected to be done yearly.</t>
  </si>
  <si>
    <t>This indicator was partially achieved. GIDA has conducted reconaissance and technical studies on 15 dams scheduled for year 2 to assess the severity of damage and to recommend repair works to be carried out. It is expected that these dams would be repaired by end of quarter 2 of year 3.</t>
  </si>
  <si>
    <t xml:space="preserve">The late release of funds by the Adaptation Fund Secretariat (donor) for project implementation stalled activity implementation for that had been planned for quarter 1 and 2 of year 2.
As an interim measure, the Project Management Unit developed the procurement plan, submitted and integrated into the Ministry's overall 2017 fiscal year procurement plan. Additionally, TORs for the recruitment of Local NGOs, engagement of GIDA, purchase of tree seedlings and fencing material were done. This was to enable the PMU to buy time with respect to procurement processes while awaiting the release of funds to actually effect purchases. Again, the waiting period was also used to engage with the Project’s Regional and District stakeholders including the EPA to plan for project activity implementation for year 2 as planned activities, milestones and targets had to be revised. Lastly, UNDP also advanced resources to allow the project to start some of the soft activities such as the payement of consultancy services of national/local consultants.
</t>
  </si>
  <si>
    <t xml:space="preserve">Measures that are being/could be put in place to improve project/program results are as follows;
• To be address implementational challenges timely, PMU intends to intensify its community outreaches, resource the regional/district EPA offices and conduct joint implementation monitoring as well as periodic post implementation monitoring to ensure that community level implementation is done timely, appropriately and yields the planned/intended outcomes.
• The timely release of funds by the donor to the project will ensure the project deliverables planned are executed timely
• Integrating the project procurement plans into the Ministry of Environment, science, Technology and Innovation and that of UNDP’s yearly financial and procurement plans will continue to ensure timely delivery and supervision of services.
</t>
  </si>
  <si>
    <t>United Nations Development Programme (UNDP)</t>
  </si>
  <si>
    <t>00095434</t>
  </si>
  <si>
    <t>Through national competitive tendering, 3 local NGOs have been recruited to start implementing this livelihood activity by end of year 2. Inception meeting with the NGOs has been done and funds are expected to be released in second week of April upon successful submission of inception reports by the NGOs taking into consideration specific details of project beneficiaries, how they were selected, gender issues and sustainability measures of the project interventions.</t>
  </si>
  <si>
    <t xml:space="preserve">Significant steps were taken during this reporting period to fully address gender issues under the project.  As part of implementing the findings of the gender and vulnerability analysis done in the previous year, call for proposal and concept notes template were developed under the project to engage CBOs/NGOs to implement community level activities taking into consideration gender issues. For example, the templates specifically required the selected CBOs/NGOs to Identify at the household level the project beneficiaries, disaggregated by sex, estimated number, location, how the grant activities will reach the intended beneficiaries and efforts to ensure that women constitute the greater (at least 60%) beneficiaries.  It was recognized during the community entry meetings that women are usually not comfortable to discuss their concerns and needs in the presence of their male counterparts due to certain cultural norms and beliefs. To ensure that the needs and concerns of women groups are well reflected in the project implementation for the period under review, separate meetings and engagements to cater for marginalized groups especially the women to be heard. In these separate meetings, the women groups were able to raise critical issues that affect their ability to adapt to the impacts of climate change especially on water resources and livelihoods. In this regard, therefore, boreholes drilled in year 2 were sited not too far communities in order not to endeanger the security of women as they access water. In all, a total of 3,043 stakeholders at the regional, district and community were engaged during the year under review. This was made up 40% women representing 1217 and 60% men representing 1826 males. Most of these women participated actively in various project activity implementation including community entry engagements, representation on the community climate adaptation committee as well tree planting exercises. </t>
  </si>
  <si>
    <t>The project team has learnt that the agro-forestry method of tree seedling planting minimizes the impact of the relocation of farmers away from water resources within the short to medium term time period. The PMU has learned that inter-planting already cultivated farm lands with the tree seedlings will foster ownership and nurturing of the trees especially for the first year of planting by the affected farmers since there may still be farm produce on the same lands designated for tree planting/buffer zones. In subsequent years’ however, these farmers within the enclaves of the planted trees and buffer zones will be moved completely away from these fenced sites with minimal effect on their household economy as they will have had enough time to harvest from buffer zoned lands as well as identified new sites to continue their farming.</t>
  </si>
  <si>
    <r>
      <rPr>
        <b/>
        <sz val="11"/>
        <rFont val="Times New Roman"/>
        <family val="1"/>
      </rPr>
      <t>Lesson Learnt &amp; Progress Documentation and Dissemination:</t>
    </r>
    <r>
      <rPr>
        <sz val="11"/>
        <rFont val="Times New Roman"/>
        <family val="1"/>
      </rPr>
      <t xml:space="preserve">
The barriers to effective climate change adaption measures are being addressed by the project through a range of capacity development, documentation and dissemination of best practices and creation of knowledge platforms at the community and regional levels with emphasis on ‘learning-by-doing’ processes. This is crucial for the sustainability of implemented actions and scalability of the project interventions within and outside the scope of the current AF project. Currently, a local media consultant has been recruited by the PMU to develop a progress documentary evidence for the project as well as a photobook and newsletter to showcase the results of the AF project for mass distrubution to several relevant media outlets and organisations.
</t>
    </r>
    <r>
      <rPr>
        <b/>
        <sz val="11"/>
        <rFont val="Times New Roman"/>
        <family val="1"/>
      </rPr>
      <t>Mainstreaming &amp; Contextualisation of Climate Resilience:</t>
    </r>
    <r>
      <rPr>
        <sz val="11"/>
        <rFont val="Times New Roman"/>
        <family val="1"/>
      </rPr>
      <t xml:space="preserve">
As part of Ghana’s Green Climate Fund(GCF) readiness programme which aims to support the government in strengthening its capacity to effectively and efficiently plan for, access, manage, deploy and monitor climate financing in particular through the GCF, the Adaptation fund project during the reporting period collaborated with the GCF readiness programme to train Metropolitan, Municipal and District Assemblies (MMDAs) to incorporate the Intended Nationally Determined Contributions (INDCs) checklists with respect to the Paris Agreement. The adoption of the Paris Agreement requires that Ghana puts in place sustainable national arrangements to enable it effectively develop and implement Ghana’s Nationally Determined Contributions (GH-NDCs) especially at the local level. In furtherance of this objective, the Ministry of Environment, Science, Technology and Innovation (MESTI), in collaboration with the National Development Planning Commission (NDPC) developed a guidance manual to aid Metropolitan, Municipal and District Assemblies (MMDAs) in integrating the GH-NDCs into local development plans. Based on Action 3.2.3 of the Readiness Programme, MESTI piloted the dissemination exercise of the GH-NDCs, using the guidance tool developed in 10 selected districts of the 3 northern regions where the AF project is currently being implemented; Northern Region (Savelugu and Zabzugu-Tatale), Upper East (Bawku, Bawku West, Builsa South and Bongo) and Upper West Region (Nandom, Nadowli and Sissala East).
Secondly, the project through the several new national studies on the Black and Oti River Basins has built the capacity of Basin boards, regional, district and community water committees, Water Research Commission (WRC) and Water Research Institute (WRI) to understand the trends, historic and future projections on water resources as well as the preparation of Investment Plans for Oti and Black Volta to unlock further funding for developing these water resources.
Thirdly, the establishment of regional, district and community climate adaptation committees drawn from various existing structures, ministries and agencies is a novelty in climate change adaptation and intervention in Ghana. This committee will ensure that there is a bottom-up approach to climate change governance in the project impact areas.
Lastly, the use of community-based, local NGOs and CSOs in the implementation of some components of the project builds the capacity of these organisations in fund raising and management, community mobilisation as well as monitoring and evaluation of community-led adaptation measures at the local level. This approach by the project is a novelty for government implemented projects in Ghana and presents an opportunity for further exploration in government-NGO partnership for community development.
In summary, the overwhelming commitment obtained from Government ministries, departments and agencies, development partners, research institutions and other stakeholders during the project launch, establishment of committees, training and sensitization of beneficiary communities and the existence of policy frameworks such as the NCCP, INDCs etc provide favorable environment for the replicability and scalability of the project interventions.
</t>
    </r>
  </si>
  <si>
    <t>The major risk encountered in year 2 was was the the planting of trees on already existing farmlands close to water resources (rivers and dams). This was a major hurdle to the establishment of buffer zones with fence in the beneficiary communities. To deal with this risk, the project management team worked with the community leaders, affected farmers and community climate adaptation committees to sensitise community members during focus group discussions and community engagements meetings. It was unanimously agreed that affected farmers should keep their crops grown on existing farmlands to grow with the trees until harvest so that they do not loose livelihoods in the short to medium term. By this arrangement, the affected farmers also joined the tree planting teams themselves to help in achieving this agro-forestry objective. 
The risk of survival rate of tree seedlings planted were significantly reduced and is expected to that the project will use the lessons learnt from this initiative to upscale the creation of buffer zones in subsequent years of project implementation. To mitigate the issue of late release of funds for project delivery, the UNDP country office in Ghana advanced some funds to assist in the implementation of some of the soft activities such as payment of national consultants undertaking various studies in the project impact area.</t>
  </si>
  <si>
    <t xml:space="preserve">Sustainability of the project results will depend on the initial engagements with key stakeholders at the community, district and regional levels of the project sites. As a result, the programme management unit has completed all community entry and monitoring visits.  These community entry visits have not only deepened and increased the knowledge base of key stakeholders but it has also enhanced community and local ownership of the project. As part of the design of the Adaptation Fund Project, the National Disaster Management Organization(NADMO) was tasked to organize capacity building workshops. The main objective of these training workshops was to build the capacities of district and community adaptation monitoring committees on Disaster Preparedness, Management and Coordination. During the reporting period, the PMU in collaboration with the Regional and District Climate Change Adaptation Monitoring Committees and the regional offices of the Ghana Irrigation Development Authority (GIDA), Forestry Commission conducted a field visit to map the exact geographical locations of each of the 50 communities and match activities against the project intervention areas. These activities include water resources, areas earmarked for the creation of buffer zones and community-based livelihood gaps. The mapping exercise led to the GIS mapping of all water resources facilities and how the PMU will work with GIDA to revive and rehabilitate existing dams/dugouts to facilitate irrigation of farm lands. It expected that about 12 dams/dugout will be rehabilitated by close of 2018 to serve more than 20 communities in their dry season gardening activities and other livelihood activities that depend on these dams. The mapping exercise helped the team measure and define dimensions of the buffer areas and determine the required tree seedlings/plants for either enrichment or plantation/woodlot planting in about 30 of the 50 project communities. </t>
  </si>
  <si>
    <t>As part of the preparatory activities to build trust and encourage active participation of stakeholders, the Project Management Unit (PMU) in collaboration with the Regional/District Climate Change Adaptation Monitoring Committees organized community entry meetings in the 50 project beneficiary communities.
Key among the stakeholders who participated in the exercise included, the traditional authority, traditional landowner, family/clan land owners, Fulani Herdsmen, minority tribes, women, farmers along the proposed water resource, representatives of project district assembly officials and relevant regional institutions/departments. The community meetings created a unique opportunity for extensive deliberations on the project deliverables and expected roles of stakeholders. In each of the communities, a Community Climate Adaptation Monitoring Committee (CCAMC) was formed after the engagement sessions involving averagely ten (10) members with at least 3 being women. In all about 3000 community members were engaged in these sessions.  
Addressing climate change impact through disaster risk reduction and awareness is crucial for increased adaptation measures and resilience at the community level. To achieve this, the project released funds to the National Disaster Management Organisation (NADMO) to build the capacities of Climate Change Adaptation Committees at regional, districts and community levels to help contribute to achieving the national climate change targets as enshrined in the Sendai framework, international conventions on climate change and disaster risk reduction as well as the Nationally Determined Contributions (NDCs) to the Paris Agreement on Climate Change. The capacity building programme was therefore conceptualised to address the capacity needs of institutions at sub-national levels. In all, therefore, 60 committee members were drawn from the region, districts and communities in the Sissala East, Nandom, Nadoli and Wa Municipality of the Upper West Region. It is envisaged that, these capacities will be used to support community structures to build resilience to climate change. Mapping of existing waterr resources and livelihood gaps were completed. The community level-livelihood gap mapping enabled the PMU to identify which communities were to benefit from which livelihood intervention as a means to adapt to climate change adaptation. This subsequently enabled the PMU to recruit local NGOs/CSOs to support in implementing these livelihood activities.</t>
  </si>
  <si>
    <r>
      <t xml:space="preserve">The programme targets the three regions in the northern part of Ghana, namely the Upper East, Upper West and Northern Regions (collectively referred to as the “northern regions”).  Compared to other regions of the country, these three northern regions have high degree of exposure to climate variability and change characterized by increasing temperatures and decreasing and erratic rainfall, which are classified by the government of Ghana as highly vulnerable to climate change and high priority regions for climate change adaptation when coupled with low socio-economic development.
10 Districts and 50 communities are benefiting from the Adaptation fund Project in Ghana. 
</t>
    </r>
    <r>
      <rPr>
        <b/>
        <u val="single"/>
        <sz val="11"/>
        <color indexed="8"/>
        <rFont val="Times New Roman"/>
        <family val="1"/>
      </rPr>
      <t>Northern Region</t>
    </r>
    <r>
      <rPr>
        <sz val="11"/>
        <color indexed="8"/>
        <rFont val="Times New Roman"/>
        <family val="1"/>
      </rPr>
      <t xml:space="preserve">
1. Savelugu-Nanton District- The beneficiary communities are: Nagdigu-Tampion, Kukobila-Tamaligu, Libga-Zaazi-Nyoglo-Bihinaayili and Zieng communities; 
2. Zabzugu District- The beneficiary communities are: Sabare No. 1, Sabare No. 2, Mognegu No.1, Mognegu No. 2 and Kolikolini 
3. Bole District-  The beneficiary communities are: Sonyor, Kiape, Chache-Bhemshi-Cheribawale-Ntreso, Jama &amp; Kurupe-Zampe
</t>
    </r>
    <r>
      <rPr>
        <b/>
        <u val="single"/>
        <sz val="11"/>
        <color indexed="8"/>
        <rFont val="Times New Roman"/>
        <family val="1"/>
      </rPr>
      <t>Upper East Region</t>
    </r>
    <r>
      <rPr>
        <sz val="11"/>
        <color indexed="8"/>
        <rFont val="Times New Roman"/>
        <family val="1"/>
      </rPr>
      <t xml:space="preserve">
4.  Bongo District- The beneficiary communities are: Kunkua, Yidongo, Dua, Aliba &amp; Adaboya
5.  Builsa South District- The beneficiary communities are: Kanjarga Nyandem, Gbedema- Kunkual, Kasiesa, Weisi &amp; Gbedembilisi
6. Bawku West District: The beneficiary communities are: Tilli Azupunpuga, Timonde, Farik, Dagunga &amp; Laboya; 
7. Bawku Municipal – The beneficiary communities are: Kpalwege, Jentiga 1&amp;2, Kuka, Tempezua &amp; Tambalgo
</t>
    </r>
    <r>
      <rPr>
        <b/>
        <u val="single"/>
        <sz val="11"/>
        <color indexed="8"/>
        <rFont val="Times New Roman"/>
        <family val="1"/>
      </rPr>
      <t>Upper West Region</t>
    </r>
    <r>
      <rPr>
        <sz val="11"/>
        <color indexed="8"/>
        <rFont val="Times New Roman"/>
        <family val="1"/>
      </rPr>
      <t xml:space="preserve">:
8. Sissala East District- The beneficiary communities are: Tumu, Wallembelle, Bugubelle, Kong &amp; Tarso/kulfuo;
9. Nadowli District- The beneficiary communities are: Zukpiiri, Goli, Takpo, Nanvilli &amp; Jang communities;
10. Nandom District: The beneficiary communities are: Ko-Bukom, Nabugaugn, Zogpielle-Guri-Bechinteng-Ketuo, Dabagteng-Naapaal &amp;Gengenkpe-Venne-Sonne                                                                                                                                                  </t>
    </r>
  </si>
  <si>
    <t>Peter Dery (from MESTI, the EE)</t>
  </si>
  <si>
    <t xml:space="preserve">Project Manager/Coordinator (from EE): </t>
  </si>
  <si>
    <r>
      <rPr>
        <b/>
        <i/>
        <sz val="10"/>
        <color indexed="8"/>
        <rFont val="Cambria"/>
        <family val="1"/>
      </rPr>
      <t xml:space="preserve">Output 1.1 </t>
    </r>
    <r>
      <rPr>
        <sz val="10"/>
        <color indexed="8"/>
        <rFont val="Cambria"/>
        <family val="1"/>
      </rPr>
      <t xml:space="preserve">Climate change historical data and future projections generated for the White Volta, Black Volta and Oti basins </t>
    </r>
  </si>
  <si>
    <r>
      <rPr>
        <b/>
        <i/>
        <sz val="10"/>
        <color indexed="8"/>
        <rFont val="Cambria"/>
        <family val="1"/>
      </rPr>
      <t>Output 1.2</t>
    </r>
    <r>
      <rPr>
        <sz val="10"/>
        <color indexed="8"/>
        <rFont val="Cambria"/>
        <family val="1"/>
      </rPr>
      <t xml:space="preserve">White Volta management and investment plans comprehensively reviewed to take into account climate change impacts </t>
    </r>
  </si>
  <si>
    <r>
      <rPr>
        <b/>
        <i/>
        <sz val="10"/>
        <color indexed="8"/>
        <rFont val="Cambria"/>
        <family val="1"/>
      </rPr>
      <t>Output 1.3</t>
    </r>
    <r>
      <rPr>
        <sz val="10"/>
        <color indexed="8"/>
        <rFont val="Cambria"/>
        <family val="1"/>
      </rPr>
      <t xml:space="preserve"> Climate smart  water management plans designed for the Black Volta and the Oti River basins</t>
    </r>
  </si>
  <si>
    <r>
      <rPr>
        <b/>
        <i/>
        <sz val="10"/>
        <color indexed="8"/>
        <rFont val="Cambria"/>
        <family val="1"/>
      </rPr>
      <t>Output 1.4</t>
    </r>
    <r>
      <rPr>
        <sz val="10"/>
        <color indexed="8"/>
        <rFont val="Cambria"/>
        <family val="1"/>
      </rPr>
      <t xml:space="preserve"> National, Regional, District and Community based Climate Change Adaptation Monitoring Committee  established/adopted and strengthened (as envisioned by the National Climate Change Adaptation Strategy) in the three target regions</t>
    </r>
  </si>
  <si>
    <r>
      <rPr>
        <b/>
        <i/>
        <sz val="10"/>
        <color indexed="8"/>
        <rFont val="Cambria"/>
        <family val="1"/>
      </rPr>
      <t xml:space="preserve">Output 2.1 </t>
    </r>
    <r>
      <rPr>
        <sz val="10"/>
        <color indexed="8"/>
        <rFont val="Cambria"/>
        <family val="1"/>
      </rPr>
      <t xml:space="preserve">Climate responsive community water supply and management plans designed for 10 districts in northern Ghana </t>
    </r>
  </si>
  <si>
    <r>
      <rPr>
        <b/>
        <i/>
        <sz val="10"/>
        <color indexed="8"/>
        <rFont val="Cambria"/>
        <family val="1"/>
      </rPr>
      <t>Output 2.2</t>
    </r>
    <r>
      <rPr>
        <sz val="10"/>
        <color indexed="8"/>
        <rFont val="Cambria"/>
        <family val="1"/>
      </rPr>
      <t xml:space="preserve"> Climate smart community based water supply systems provided for multiple uses and users in 30 communities in northern Ghana</t>
    </r>
  </si>
  <si>
    <r>
      <rPr>
        <b/>
        <i/>
        <sz val="10"/>
        <color indexed="8"/>
        <rFont val="Cambria"/>
        <family val="1"/>
      </rPr>
      <t>Output 2.3</t>
    </r>
    <r>
      <rPr>
        <sz val="10"/>
        <color indexed="8"/>
        <rFont val="Cambria"/>
        <family val="1"/>
      </rPr>
      <t>Small scale irrigation systems installed in 30 communities and water users associations to manage irrigation systems established and/or strengthened to improve efficiency and effectiveness of water usage under conditions of climate-induced water pressures</t>
    </r>
  </si>
  <si>
    <r>
      <rPr>
        <b/>
        <i/>
        <sz val="10"/>
        <color indexed="8"/>
        <rFont val="Cambria"/>
        <family val="1"/>
      </rPr>
      <t>Output 2.4</t>
    </r>
    <r>
      <rPr>
        <sz val="10"/>
        <color indexed="8"/>
        <rFont val="Cambria"/>
        <family val="1"/>
      </rPr>
      <t xml:space="preserve"> Measures for water conservation under climate impacts implemented in 25 communities</t>
    </r>
  </si>
  <si>
    <r>
      <rPr>
        <b/>
        <i/>
        <sz val="10"/>
        <color indexed="8"/>
        <rFont val="Cambria"/>
        <family val="1"/>
      </rPr>
      <t xml:space="preserve">Output 3.2 </t>
    </r>
    <r>
      <rPr>
        <sz val="10"/>
        <color indexed="8"/>
        <rFont val="Cambria"/>
        <family val="1"/>
      </rPr>
      <t>Livelihoods diversification for improved adaptation to climate change in 50 communities.</t>
    </r>
  </si>
  <si>
    <r>
      <rPr>
        <b/>
        <i/>
        <sz val="10"/>
        <color indexed="8"/>
        <rFont val="Cambria"/>
        <family val="1"/>
      </rPr>
      <t xml:space="preserve">Output 3.1 </t>
    </r>
    <r>
      <rPr>
        <sz val="10"/>
        <color indexed="8"/>
        <rFont val="Cambria"/>
        <family val="1"/>
      </rPr>
      <t xml:space="preserve">Improved infrastructure for water distribution for CCA and agricultural use installed in 10 districts      </t>
    </r>
    <r>
      <rPr>
        <sz val="11"/>
        <color indexed="10"/>
        <rFont val="Cambria"/>
        <family val="2"/>
      </rPr>
      <t xml:space="preserve"> </t>
    </r>
  </si>
  <si>
    <r>
      <rPr>
        <b/>
        <i/>
        <sz val="10"/>
        <color indexed="8"/>
        <rFont val="Cambria"/>
        <family val="1"/>
      </rPr>
      <t>Output 3.3</t>
    </r>
    <r>
      <rPr>
        <sz val="10"/>
        <color indexed="8"/>
        <rFont val="Cambria"/>
        <family val="1"/>
      </rPr>
      <t xml:space="preserve"> Community tree nurseries and wood lots established for climate risk management in 40 communities.</t>
    </r>
  </si>
  <si>
    <r>
      <rPr>
        <b/>
        <i/>
        <sz val="10"/>
        <color indexed="8"/>
        <rFont val="Cambria"/>
        <family val="1"/>
      </rPr>
      <t xml:space="preserve">Output 3.4 </t>
    </r>
    <r>
      <rPr>
        <sz val="10"/>
        <color indexed="8"/>
        <rFont val="Cambria"/>
        <family val="1"/>
      </rPr>
      <t>Fish farms are established and supported in 20 communities</t>
    </r>
  </si>
  <si>
    <r>
      <t xml:space="preserve">Output 3.5 </t>
    </r>
    <r>
      <rPr>
        <sz val="10"/>
        <color indexed="8"/>
        <rFont val="Cambria"/>
        <family val="1"/>
      </rPr>
      <t xml:space="preserve">Best practices for adaptation and lessons learned from the implemented actions and related policy processes are recorded and disseminated to all 38 districts in northern Ghana through appropriate mechanisms </t>
    </r>
  </si>
  <si>
    <t xml:space="preserve">Output 1.1 Climate change historical data and future projections generated for the White Volta, Black Volta and Oti basins </t>
  </si>
  <si>
    <r>
      <rPr>
        <b/>
        <i/>
        <sz val="10"/>
        <color indexed="8"/>
        <rFont val="Times New Roman"/>
        <family val="1"/>
      </rPr>
      <t>Output 4.1</t>
    </r>
    <r>
      <rPr>
        <sz val="10"/>
        <color indexed="8"/>
        <rFont val="Times New Roman"/>
        <family val="1"/>
      </rPr>
      <t xml:space="preserve"> Programme Management Unit Established and Operational</t>
    </r>
  </si>
  <si>
    <r>
      <rPr>
        <b/>
        <i/>
        <sz val="10"/>
        <color indexed="8"/>
        <rFont val="Times New Roman"/>
        <family val="1"/>
      </rPr>
      <t>Output 2.5</t>
    </r>
    <r>
      <rPr>
        <sz val="10"/>
        <color indexed="8"/>
        <rFont val="Times New Roman"/>
        <family val="1"/>
      </rPr>
      <t xml:space="preserve"> Learning platforms on systems for integrating CC-related risks into community management of water resources and livelihood activities in northern Ghana institutionalized in 10 districts</t>
    </r>
  </si>
  <si>
    <t>Financial information:  cumulative from project start to April 2018</t>
  </si>
  <si>
    <t>Estimated cumulative total disbursement as of April 2018</t>
  </si>
  <si>
    <t xml:space="preserve">A poor understanding of the objectives by the programme team </t>
  </si>
  <si>
    <t xml:space="preserve">- The project has been mainstreamed into the activities of key national stakeholder
- A strong involvement of leaders, particularly in implementing agencies and key stakeholders has been ensured
- The project conducted training for the District Adaptation Committees to build the capacity and enhancing the work of members of the DAC in implementing their roles under the AF project. This allowed the project to: 1. Create public awareness and strengthen capacity of the DACs on the long-term National Climate Actions of Ghana; 2. Support the implementation of the Community Entry programme of the AF Project; 3. Obtain first-hand insight from DACs on the best approach to proceed with key AF project activities; and 4. Introduce the DACs members to new members of the AF project team
</t>
  </si>
  <si>
    <t>Low mobilization of the target group caused by a poor understanding of climate change issues</t>
  </si>
  <si>
    <t xml:space="preserve">The project is relying on the District Adaptation Committees, and will continue to build their capacity, in order to ensure a better understanding of climate change at district and community level.
</t>
  </si>
  <si>
    <t>RISK ASSESSMENT</t>
  </si>
  <si>
    <t>May 2017 to April 2018</t>
  </si>
  <si>
    <t>N/A(This will be available in the next reporting period)</t>
  </si>
  <si>
    <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</si>
</sst>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_(* #,##0.000_);_(* \(#,##0.000\);_(* &quot;-&quot;???_);_(@_)"/>
  </numFmts>
  <fonts count="106">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u val="single"/>
      <sz val="11"/>
      <color indexed="8"/>
      <name val="Calibri"/>
      <family val="2"/>
    </font>
    <font>
      <i/>
      <sz val="11"/>
      <color indexed="8"/>
      <name val="Calibri"/>
      <family val="2"/>
    </font>
    <font>
      <i/>
      <sz val="9"/>
      <color indexed="8"/>
      <name val="Calibri"/>
      <family val="2"/>
    </font>
    <font>
      <b/>
      <u val="single"/>
      <sz val="11"/>
      <color indexed="8"/>
      <name val="Times New Roman"/>
      <family val="1"/>
    </font>
    <font>
      <b/>
      <i/>
      <sz val="10"/>
      <color indexed="8"/>
      <name val="Cambria"/>
      <family val="1"/>
    </font>
    <font>
      <sz val="10"/>
      <color indexed="8"/>
      <name val="Cambria"/>
      <family val="1"/>
    </font>
    <font>
      <sz val="11"/>
      <color indexed="10"/>
      <name val="Cambria"/>
      <family val="2"/>
    </font>
    <font>
      <sz val="10"/>
      <color indexed="8"/>
      <name val="Times New Roman"/>
      <family val="1"/>
    </font>
    <font>
      <sz val="7"/>
      <color indexed="8"/>
      <name val="Times New Roman"/>
      <family val="1"/>
    </font>
    <font>
      <b/>
      <i/>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sz val="11"/>
      <name val="Calibri"/>
      <family val="2"/>
    </font>
    <font>
      <u val="single"/>
      <sz val="11"/>
      <color indexed="8"/>
      <name val="Calibri"/>
      <family val="2"/>
    </font>
    <font>
      <b/>
      <sz val="11"/>
      <color indexed="9"/>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2"/>
      <color theme="1"/>
      <name val="Times New Roman"/>
      <family val="1"/>
    </font>
    <font>
      <sz val="11"/>
      <color rgb="FFFF0000"/>
      <name val="Times New Roman"/>
      <family val="1"/>
    </font>
    <font>
      <u val="single"/>
      <sz val="11"/>
      <color theme="1"/>
      <name val="Calibri"/>
      <family val="2"/>
    </font>
    <font>
      <sz val="10"/>
      <color rgb="FF000000"/>
      <name val="Cambria"/>
      <family val="1"/>
    </font>
    <font>
      <sz val="10"/>
      <color theme="1"/>
      <name val="Times New Roman"/>
      <family val="1"/>
    </font>
    <font>
      <i/>
      <sz val="11"/>
      <color theme="1"/>
      <name val="Times New Roman"/>
      <family val="1"/>
    </font>
    <font>
      <b/>
      <sz val="11"/>
      <color rgb="FFFFFFFF"/>
      <name val="Times New Roman"/>
      <family val="1"/>
    </font>
    <font>
      <b/>
      <sz val="11"/>
      <color theme="0"/>
      <name val="Times New Roman"/>
      <family val="1"/>
    </font>
    <font>
      <b/>
      <sz val="16"/>
      <color theme="1"/>
      <name val="Calibri"/>
      <family val="2"/>
    </font>
    <font>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medium"/>
      <bottom style="thin"/>
    </border>
    <border>
      <left style="thin"/>
      <right/>
      <top style="thin"/>
      <bottom/>
    </border>
    <border>
      <left style="medium"/>
      <right style="medium"/>
      <top/>
      <bottom style="thin"/>
    </border>
    <border>
      <left style="medium"/>
      <right/>
      <top style="medium"/>
      <bottom style="medium"/>
    </border>
    <border>
      <left style="medium"/>
      <right/>
      <top style="thin"/>
      <bottom style="thin"/>
    </border>
    <border>
      <left style="medium"/>
      <right style="medium"/>
      <top style="medium"/>
      <bottom/>
    </border>
    <border>
      <left/>
      <right style="medium"/>
      <top>
        <color indexed="63"/>
      </top>
      <bottom style="thin"/>
    </border>
    <border>
      <left style="medium"/>
      <right>
        <color indexed="63"/>
      </right>
      <top/>
      <bottom style="thin"/>
    </border>
    <border>
      <left style="medium"/>
      <right style="thin"/>
      <top style="thin"/>
      <bottom style="medium"/>
    </border>
    <border>
      <left style="medium"/>
      <right style="thin"/>
      <top style="medium"/>
      <bottom style="mediu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thin"/>
      <right/>
      <top style="thin"/>
      <bottom style="medium"/>
    </border>
    <border>
      <left style="thin"/>
      <right/>
      <top style="medium"/>
      <bottom style="medium"/>
    </border>
    <border>
      <left/>
      <right style="medium">
        <color rgb="FF000000"/>
      </right>
      <top style="medium"/>
      <bottom style="medium"/>
    </border>
    <border>
      <left style="thin"/>
      <right style="thin"/>
      <top/>
      <bottom/>
    </border>
    <border>
      <left/>
      <right style="thin"/>
      <top style="thin"/>
      <bottom/>
    </border>
    <border>
      <left/>
      <right style="thin"/>
      <top/>
      <bottom/>
    </border>
    <border>
      <left/>
      <right style="thin"/>
      <top/>
      <bottom style="thin"/>
    </border>
    <border>
      <left/>
      <right style="thin"/>
      <top style="medium"/>
      <bottom style="medium"/>
    </border>
    <border>
      <left style="thin"/>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632">
    <xf numFmtId="0" fontId="0" fillId="0" borderId="0" xfId="0" applyFont="1" applyAlignment="1">
      <alignment/>
    </xf>
    <xf numFmtId="0" fontId="82" fillId="0" borderId="0" xfId="0" applyFont="1" applyFill="1" applyAlignment="1" applyProtection="1">
      <alignment/>
      <protection/>
    </xf>
    <xf numFmtId="0" fontId="82"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64" fontId="2" fillId="33" borderId="13" xfId="0" applyNumberFormat="1" applyFont="1" applyFill="1" applyBorder="1" applyAlignment="1" applyProtection="1">
      <alignment horizontal="left"/>
      <protection locked="0"/>
    </xf>
    <xf numFmtId="0" fontId="82" fillId="0" borderId="0" xfId="0" applyFont="1" applyAlignment="1">
      <alignment horizontal="left" vertical="center"/>
    </xf>
    <xf numFmtId="0" fontId="82" fillId="0" borderId="0" xfId="0" applyFont="1" applyAlignment="1">
      <alignment/>
    </xf>
    <xf numFmtId="0" fontId="82" fillId="0" borderId="0" xfId="0" applyFont="1" applyFill="1" applyAlignment="1">
      <alignment/>
    </xf>
    <xf numFmtId="0" fontId="3" fillId="0" borderId="0" xfId="0" applyFont="1" applyFill="1" applyBorder="1" applyAlignment="1" applyProtection="1">
      <alignment vertical="top" wrapText="1"/>
      <protection/>
    </xf>
    <xf numFmtId="0" fontId="82"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2"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5" fillId="33" borderId="10" xfId="0" applyFont="1" applyFill="1" applyBorder="1" applyAlignment="1" applyProtection="1">
      <alignment vertical="top" wrapText="1"/>
      <protection/>
    </xf>
    <xf numFmtId="0" fontId="15" fillId="33" borderId="10" xfId="0" applyFont="1" applyFill="1" applyBorder="1" applyAlignment="1" applyProtection="1">
      <alignment horizontal="center" vertical="top" wrapText="1"/>
      <protection/>
    </xf>
    <xf numFmtId="0" fontId="14" fillId="33" borderId="12" xfId="0" applyFont="1" applyFill="1" applyBorder="1" applyAlignment="1" applyProtection="1">
      <alignment vertical="top" wrapText="1"/>
      <protection/>
    </xf>
    <xf numFmtId="0" fontId="14" fillId="33" borderId="13" xfId="0" applyFont="1" applyFill="1" applyBorder="1" applyAlignment="1" applyProtection="1">
      <alignment vertical="top" wrapText="1"/>
      <protection/>
    </xf>
    <xf numFmtId="0" fontId="83" fillId="34" borderId="14" xfId="0" applyFont="1" applyFill="1" applyBorder="1" applyAlignment="1">
      <alignment horizontal="center" vertical="center" wrapText="1"/>
    </xf>
    <xf numFmtId="0" fontId="16" fillId="10" borderId="15" xfId="0" applyFont="1" applyFill="1" applyBorder="1" applyAlignment="1" applyProtection="1">
      <alignment horizontal="left" vertical="top" wrapText="1"/>
      <protection/>
    </xf>
    <xf numFmtId="0" fontId="84" fillId="10" borderId="16" xfId="0" applyFont="1" applyFill="1" applyBorder="1" applyAlignment="1" applyProtection="1">
      <alignment vertical="top" wrapText="1"/>
      <protection/>
    </xf>
    <xf numFmtId="0" fontId="2" fillId="10" borderId="17" xfId="0" applyFont="1" applyFill="1" applyBorder="1" applyAlignment="1" applyProtection="1">
      <alignment/>
      <protection/>
    </xf>
    <xf numFmtId="0" fontId="2" fillId="10" borderId="18" xfId="0" applyFont="1" applyFill="1" applyBorder="1" applyAlignment="1" applyProtection="1">
      <alignment horizontal="left" vertical="center"/>
      <protection/>
    </xf>
    <xf numFmtId="0" fontId="2" fillId="10" borderId="18" xfId="0" applyFont="1" applyFill="1" applyBorder="1" applyAlignment="1" applyProtection="1">
      <alignment/>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0" xfId="0" applyFont="1" applyFill="1" applyBorder="1" applyAlignment="1" applyProtection="1">
      <alignment horizontal="left" vertical="center"/>
      <protection/>
    </xf>
    <xf numFmtId="0" fontId="2" fillId="10" borderId="21"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2" xfId="0" applyFont="1" applyFill="1" applyBorder="1" applyAlignment="1" applyProtection="1">
      <alignment/>
      <protection/>
    </xf>
    <xf numFmtId="0" fontId="2" fillId="10" borderId="23" xfId="0" applyFont="1" applyFill="1" applyBorder="1" applyAlignment="1" applyProtection="1">
      <alignment horizontal="left" vertical="center" wrapText="1"/>
      <protection/>
    </xf>
    <xf numFmtId="0" fontId="2" fillId="10" borderId="23" xfId="0" applyFont="1" applyFill="1" applyBorder="1" applyAlignment="1" applyProtection="1">
      <alignment vertical="top" wrapText="1"/>
      <protection/>
    </xf>
    <xf numFmtId="0" fontId="2" fillId="10" borderId="24" xfId="0" applyFont="1" applyFill="1" applyBorder="1" applyAlignment="1" applyProtection="1">
      <alignment/>
      <protection/>
    </xf>
    <xf numFmtId="0" fontId="14" fillId="10" borderId="21" xfId="0" applyFont="1" applyFill="1" applyBorder="1" applyAlignment="1" applyProtection="1">
      <alignment vertical="top" wrapText="1"/>
      <protection/>
    </xf>
    <xf numFmtId="0" fontId="14" fillId="10" borderId="20"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2"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82" fillId="10" borderId="17" xfId="0" applyFont="1" applyFill="1" applyBorder="1" applyAlignment="1">
      <alignment horizontal="left" vertical="center"/>
    </xf>
    <xf numFmtId="0" fontId="82" fillId="10" borderId="18" xfId="0" applyFont="1" applyFill="1" applyBorder="1" applyAlignment="1">
      <alignment horizontal="left" vertical="center"/>
    </xf>
    <xf numFmtId="0" fontId="82" fillId="10" borderId="18" xfId="0" applyFont="1" applyFill="1" applyBorder="1" applyAlignment="1">
      <alignment/>
    </xf>
    <xf numFmtId="0" fontId="82" fillId="10" borderId="19" xfId="0" applyFont="1" applyFill="1" applyBorder="1" applyAlignment="1">
      <alignment/>
    </xf>
    <xf numFmtId="0" fontId="82" fillId="10" borderId="20" xfId="0" applyFont="1" applyFill="1" applyBorder="1" applyAlignment="1">
      <alignment horizontal="left" vertical="center"/>
    </xf>
    <xf numFmtId="0" fontId="2" fillId="10" borderId="21" xfId="0" applyFont="1" applyFill="1" applyBorder="1" applyAlignment="1" applyProtection="1">
      <alignment vertical="top" wrapText="1"/>
      <protection/>
    </xf>
    <xf numFmtId="0" fontId="2" fillId="10" borderId="20"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3" fillId="10" borderId="23" xfId="0" applyFont="1" applyFill="1" applyBorder="1" applyAlignment="1" applyProtection="1">
      <alignment vertical="top" wrapText="1"/>
      <protection/>
    </xf>
    <xf numFmtId="0" fontId="2" fillId="10" borderId="24" xfId="0" applyFont="1" applyFill="1" applyBorder="1" applyAlignment="1" applyProtection="1">
      <alignment vertical="top" wrapText="1"/>
      <protection/>
    </xf>
    <xf numFmtId="0" fontId="82" fillId="10" borderId="18" xfId="0" applyFont="1" applyFill="1" applyBorder="1" applyAlignment="1" applyProtection="1">
      <alignment/>
      <protection/>
    </xf>
    <xf numFmtId="0" fontId="82" fillId="10" borderId="19" xfId="0" applyFont="1" applyFill="1" applyBorder="1" applyAlignment="1" applyProtection="1">
      <alignment/>
      <protection/>
    </xf>
    <xf numFmtId="0" fontId="82" fillId="10" borderId="0" xfId="0" applyFont="1" applyFill="1" applyBorder="1" applyAlignment="1" applyProtection="1">
      <alignment/>
      <protection/>
    </xf>
    <xf numFmtId="0" fontId="82" fillId="10" borderId="21"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1"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3" xfId="0" applyFont="1" applyFill="1" applyBorder="1" applyAlignment="1" applyProtection="1">
      <alignment/>
      <protection/>
    </xf>
    <xf numFmtId="0" fontId="85" fillId="0" borderId="10" xfId="0" applyFont="1" applyBorder="1" applyAlignment="1">
      <alignment horizontal="center" readingOrder="1"/>
    </xf>
    <xf numFmtId="0" fontId="0" fillId="10" borderId="17" xfId="0" applyFill="1" applyBorder="1" applyAlignment="1">
      <alignment/>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0" xfId="0" applyFill="1" applyBorder="1" applyAlignment="1">
      <alignment/>
    </xf>
    <xf numFmtId="0" fontId="13" fillId="10" borderId="21" xfId="0" applyFont="1" applyFill="1" applyBorder="1" applyAlignment="1" applyProtection="1">
      <alignment/>
      <protection/>
    </xf>
    <xf numFmtId="0" fontId="0" fillId="10" borderId="21" xfId="0" applyFill="1" applyBorder="1" applyAlignment="1">
      <alignment/>
    </xf>
    <xf numFmtId="0" fontId="86" fillId="10" borderId="17" xfId="0" applyFont="1" applyFill="1" applyBorder="1" applyAlignment="1">
      <alignment vertical="center"/>
    </xf>
    <xf numFmtId="0" fontId="86" fillId="10" borderId="20" xfId="0" applyFont="1" applyFill="1" applyBorder="1" applyAlignment="1">
      <alignment vertical="center"/>
    </xf>
    <xf numFmtId="0" fontId="86" fillId="10" borderId="0" xfId="0" applyFont="1" applyFill="1" applyBorder="1" applyAlignment="1">
      <alignment vertical="center"/>
    </xf>
    <xf numFmtId="0" fontId="0" fillId="0" borderId="0" xfId="0" applyAlignment="1">
      <alignment/>
    </xf>
    <xf numFmtId="0" fontId="3" fillId="33" borderId="13"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2" fillId="10" borderId="22" xfId="0" applyFont="1" applyFill="1" applyBorder="1" applyAlignment="1" applyProtection="1">
      <alignment vertical="center"/>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3" fillId="10" borderId="25" xfId="0" applyFont="1" applyFill="1" applyBorder="1" applyAlignment="1" applyProtection="1">
      <alignment vertical="center" wrapText="1"/>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1"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18" xfId="0" applyFill="1" applyBorder="1" applyAlignment="1">
      <alignment/>
    </xf>
    <xf numFmtId="0" fontId="0" fillId="10" borderId="0" xfId="0" applyFill="1" applyBorder="1" applyAlignment="1">
      <alignment/>
    </xf>
    <xf numFmtId="0" fontId="0" fillId="10" borderId="23"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82" fillId="10" borderId="17" xfId="0" applyFont="1" applyFill="1" applyBorder="1" applyAlignment="1">
      <alignment/>
    </xf>
    <xf numFmtId="0" fontId="82" fillId="10" borderId="20" xfId="0" applyFont="1" applyFill="1" applyBorder="1" applyAlignment="1">
      <alignment/>
    </xf>
    <xf numFmtId="0" fontId="82" fillId="10" borderId="21" xfId="0" applyFont="1" applyFill="1" applyBorder="1" applyAlignment="1">
      <alignment/>
    </xf>
    <xf numFmtId="0" fontId="87" fillId="10" borderId="0" xfId="0" applyFont="1" applyFill="1" applyBorder="1" applyAlignment="1">
      <alignment/>
    </xf>
    <xf numFmtId="0" fontId="88" fillId="10" borderId="0" xfId="0" applyFont="1" applyFill="1" applyBorder="1" applyAlignment="1">
      <alignment/>
    </xf>
    <xf numFmtId="0" fontId="87" fillId="0" borderId="25" xfId="0" applyFont="1" applyFill="1" applyBorder="1" applyAlignment="1">
      <alignment vertical="top" wrapText="1"/>
    </xf>
    <xf numFmtId="0" fontId="87" fillId="0" borderId="24" xfId="0" applyFont="1" applyFill="1" applyBorder="1" applyAlignment="1">
      <alignment vertical="top" wrapText="1"/>
    </xf>
    <xf numFmtId="0" fontId="87" fillId="0" borderId="26" xfId="0" applyFont="1" applyFill="1" applyBorder="1" applyAlignment="1">
      <alignment vertical="top" wrapText="1"/>
    </xf>
    <xf numFmtId="0" fontId="87" fillId="0" borderId="21" xfId="0" applyFont="1" applyFill="1" applyBorder="1" applyAlignment="1">
      <alignment vertical="top" wrapText="1"/>
    </xf>
    <xf numFmtId="0" fontId="87" fillId="0" borderId="10" xfId="0" applyFont="1" applyFill="1" applyBorder="1" applyAlignment="1">
      <alignment vertical="top" wrapText="1"/>
    </xf>
    <xf numFmtId="0" fontId="87" fillId="0" borderId="27" xfId="0" applyFont="1" applyFill="1" applyBorder="1" applyAlignment="1">
      <alignment vertical="top" wrapText="1"/>
    </xf>
    <xf numFmtId="0" fontId="82" fillId="0" borderId="10" xfId="0" applyFont="1" applyFill="1" applyBorder="1" applyAlignment="1">
      <alignment vertical="top" wrapText="1"/>
    </xf>
    <xf numFmtId="0" fontId="82" fillId="10" borderId="23" xfId="0" applyFont="1" applyFill="1" applyBorder="1" applyAlignment="1">
      <alignment/>
    </xf>
    <xf numFmtId="0" fontId="89" fillId="0" borderId="10" xfId="0" applyFont="1" applyFill="1" applyBorder="1" applyAlignment="1">
      <alignment horizontal="center" vertical="top" wrapText="1"/>
    </xf>
    <xf numFmtId="0" fontId="89" fillId="0" borderId="27" xfId="0" applyFont="1" applyFill="1" applyBorder="1" applyAlignment="1">
      <alignment horizontal="center" vertical="top" wrapText="1"/>
    </xf>
    <xf numFmtId="0" fontId="89"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1" fontId="2" fillId="33" borderId="28"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82" fillId="0" borderId="0" xfId="0" applyFont="1" applyFill="1" applyAlignment="1" applyProtection="1">
      <alignment horizontal="right"/>
      <protection/>
    </xf>
    <xf numFmtId="0" fontId="82" fillId="10" borderId="17" xfId="0" applyFont="1" applyFill="1" applyBorder="1" applyAlignment="1" applyProtection="1">
      <alignment horizontal="right"/>
      <protection/>
    </xf>
    <xf numFmtId="0" fontId="82" fillId="10" borderId="18" xfId="0" applyFont="1" applyFill="1" applyBorder="1" applyAlignment="1" applyProtection="1">
      <alignment horizontal="right"/>
      <protection/>
    </xf>
    <xf numFmtId="0" fontId="82" fillId="10" borderId="20" xfId="0" applyFont="1" applyFill="1" applyBorder="1" applyAlignment="1" applyProtection="1">
      <alignment horizontal="right"/>
      <protection/>
    </xf>
    <xf numFmtId="0" fontId="82" fillId="10" borderId="0" xfId="0" applyFont="1" applyFill="1" applyBorder="1" applyAlignment="1" applyProtection="1">
      <alignment horizontal="right"/>
      <protection/>
    </xf>
    <xf numFmtId="0" fontId="2" fillId="10" borderId="20" xfId="0" applyFont="1" applyFill="1" applyBorder="1" applyAlignment="1" applyProtection="1">
      <alignment horizontal="right"/>
      <protection/>
    </xf>
    <xf numFmtId="0" fontId="2" fillId="10" borderId="20" xfId="0" applyFont="1" applyFill="1" applyBorder="1" applyAlignment="1" applyProtection="1">
      <alignment horizontal="right" vertical="top" wrapText="1"/>
      <protection/>
    </xf>
    <xf numFmtId="0" fontId="90"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33" borderId="10" xfId="0" applyFont="1" applyFill="1" applyBorder="1" applyAlignment="1" applyProtection="1">
      <alignment vertical="top" wrapText="1"/>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90" fillId="10" borderId="10" xfId="0" applyFont="1" applyFill="1" applyBorder="1" applyAlignment="1">
      <alignment horizontal="center" vertical="center" wrapText="1"/>
    </xf>
    <xf numFmtId="0" fontId="82" fillId="10" borderId="22" xfId="0" applyFont="1" applyFill="1" applyBorder="1" applyAlignment="1">
      <alignment/>
    </xf>
    <xf numFmtId="0" fontId="82" fillId="10" borderId="24" xfId="0" applyFont="1" applyFill="1" applyBorder="1" applyAlignment="1">
      <alignment/>
    </xf>
    <xf numFmtId="0" fontId="0" fillId="0" borderId="0" xfId="0" applyAlignment="1" applyProtection="1">
      <alignment/>
      <protection/>
    </xf>
    <xf numFmtId="0" fontId="0" fillId="31" borderId="10" xfId="0" applyFill="1" applyBorder="1" applyAlignment="1" applyProtection="1">
      <alignment/>
      <protection locked="0"/>
    </xf>
    <xf numFmtId="0" fontId="0" fillId="0" borderId="16" xfId="0" applyBorder="1" applyAlignment="1" applyProtection="1">
      <alignment/>
      <protection/>
    </xf>
    <xf numFmtId="0" fontId="91" fillId="6" borderId="29" xfId="0" applyFont="1" applyFill="1" applyBorder="1" applyAlignment="1" applyProtection="1">
      <alignment horizontal="left" vertical="center" wrapText="1"/>
      <protection/>
    </xf>
    <xf numFmtId="0" fontId="91" fillId="6" borderId="30" xfId="0" applyFont="1" applyFill="1" applyBorder="1" applyAlignment="1" applyProtection="1">
      <alignment horizontal="left" vertical="center" wrapText="1"/>
      <protection/>
    </xf>
    <xf numFmtId="0" fontId="91" fillId="6" borderId="31" xfId="0" applyFont="1" applyFill="1" applyBorder="1" applyAlignment="1" applyProtection="1">
      <alignment horizontal="left" vertical="center" wrapText="1"/>
      <protection/>
    </xf>
    <xf numFmtId="0" fontId="92" fillId="0" borderId="32" xfId="0" applyFont="1" applyBorder="1" applyAlignment="1" applyProtection="1">
      <alignment horizontal="left" vertical="center"/>
      <protection/>
    </xf>
    <xf numFmtId="0" fontId="92" fillId="0" borderId="33" xfId="0" applyFont="1" applyBorder="1" applyAlignment="1" applyProtection="1">
      <alignment horizontal="left" vertical="center"/>
      <protection/>
    </xf>
    <xf numFmtId="0" fontId="77" fillId="36" borderId="30" xfId="56" applyFont="1" applyFill="1" applyBorder="1" applyAlignment="1" applyProtection="1">
      <alignment horizontal="center" vertical="center"/>
      <protection locked="0"/>
    </xf>
    <xf numFmtId="0" fontId="93" fillId="36" borderId="30" xfId="56" applyFont="1" applyFill="1" applyBorder="1" applyAlignment="1" applyProtection="1">
      <alignment horizontal="center" vertical="center"/>
      <protection locked="0"/>
    </xf>
    <xf numFmtId="0" fontId="93" fillId="36" borderId="34" xfId="56" applyFont="1" applyFill="1" applyBorder="1" applyAlignment="1" applyProtection="1">
      <alignment horizontal="center" vertical="center"/>
      <protection locked="0"/>
    </xf>
    <xf numFmtId="0" fontId="94" fillId="0" borderId="30" xfId="0" applyFont="1" applyBorder="1" applyAlignment="1" applyProtection="1">
      <alignment horizontal="left" vertical="center"/>
      <protection/>
    </xf>
    <xf numFmtId="0" fontId="94" fillId="0" borderId="29" xfId="0" applyFont="1" applyBorder="1" applyAlignment="1" applyProtection="1">
      <alignment horizontal="left" vertical="center"/>
      <protection/>
    </xf>
    <xf numFmtId="10" fontId="93" fillId="36" borderId="30" xfId="56" applyNumberFormat="1" applyFont="1" applyFill="1" applyBorder="1" applyAlignment="1" applyProtection="1">
      <alignment horizontal="center" vertical="center"/>
      <protection locked="0"/>
    </xf>
    <xf numFmtId="10" fontId="93" fillId="36" borderId="34" xfId="56"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91" fillId="6" borderId="35" xfId="0" applyFont="1" applyFill="1" applyBorder="1" applyAlignment="1" applyProtection="1">
      <alignment horizontal="center" vertical="center" wrapText="1"/>
      <protection/>
    </xf>
    <xf numFmtId="0" fontId="91" fillId="6" borderId="36" xfId="0" applyFont="1" applyFill="1" applyBorder="1" applyAlignment="1" applyProtection="1">
      <alignment horizontal="center" vertical="center" wrapText="1"/>
      <protection/>
    </xf>
    <xf numFmtId="0" fontId="92" fillId="0" borderId="30" xfId="0" applyFont="1" applyFill="1" applyBorder="1" applyAlignment="1" applyProtection="1">
      <alignment vertical="center" wrapText="1"/>
      <protection/>
    </xf>
    <xf numFmtId="0" fontId="77" fillId="31" borderId="30" xfId="56" applyBorder="1" applyAlignment="1" applyProtection="1">
      <alignment wrapText="1"/>
      <protection locked="0"/>
    </xf>
    <xf numFmtId="0" fontId="77" fillId="36" borderId="30" xfId="56" applyFill="1" applyBorder="1" applyAlignment="1" applyProtection="1">
      <alignment wrapText="1"/>
      <protection locked="0"/>
    </xf>
    <xf numFmtId="0" fontId="57" fillId="33" borderId="30" xfId="0" applyFont="1" applyFill="1" applyBorder="1" applyAlignment="1" applyProtection="1">
      <alignment vertical="center" wrapText="1"/>
      <protection/>
    </xf>
    <xf numFmtId="10" fontId="77" fillId="31" borderId="30" xfId="56" applyNumberFormat="1" applyBorder="1" applyAlignment="1" applyProtection="1">
      <alignment horizontal="center" vertical="center" wrapText="1"/>
      <protection locked="0"/>
    </xf>
    <xf numFmtId="10" fontId="77" fillId="36" borderId="30" xfId="56" applyNumberFormat="1" applyFill="1" applyBorder="1" applyAlignment="1" applyProtection="1">
      <alignment horizontal="center" vertical="center" wrapText="1"/>
      <protection locked="0"/>
    </xf>
    <xf numFmtId="0" fontId="91" fillId="6" borderId="37" xfId="0" applyFont="1" applyFill="1" applyBorder="1" applyAlignment="1" applyProtection="1">
      <alignment horizontal="center" vertical="center" wrapText="1"/>
      <protection/>
    </xf>
    <xf numFmtId="0" fontId="91" fillId="6" borderId="30" xfId="0" applyFont="1" applyFill="1" applyBorder="1" applyAlignment="1" applyProtection="1">
      <alignment horizontal="center" vertical="center" wrapText="1"/>
      <protection/>
    </xf>
    <xf numFmtId="0" fontId="91" fillId="6" borderId="34" xfId="0" applyFont="1" applyFill="1" applyBorder="1" applyAlignment="1" applyProtection="1">
      <alignment horizontal="center" vertical="center" wrapText="1"/>
      <protection/>
    </xf>
    <xf numFmtId="0" fontId="95" fillId="31" borderId="37" xfId="56" applyFont="1" applyBorder="1" applyAlignment="1" applyProtection="1">
      <alignment vertical="center" wrapText="1"/>
      <protection locked="0"/>
    </xf>
    <xf numFmtId="0" fontId="95" fillId="31" borderId="30" xfId="56" applyFont="1" applyBorder="1" applyAlignment="1" applyProtection="1">
      <alignment horizontal="center" vertical="center"/>
      <protection locked="0"/>
    </xf>
    <xf numFmtId="0" fontId="95" fillId="31" borderId="34" xfId="56" applyFont="1" applyBorder="1" applyAlignment="1" applyProtection="1">
      <alignment horizontal="center" vertical="center"/>
      <protection locked="0"/>
    </xf>
    <xf numFmtId="0" fontId="95" fillId="36" borderId="30" xfId="56" applyFont="1" applyFill="1" applyBorder="1" applyAlignment="1" applyProtection="1">
      <alignment horizontal="center" vertical="center"/>
      <protection locked="0"/>
    </xf>
    <xf numFmtId="0" fontId="95" fillId="36" borderId="37" xfId="56" applyFont="1" applyFill="1" applyBorder="1" applyAlignment="1" applyProtection="1">
      <alignment vertical="center" wrapText="1"/>
      <protection locked="0"/>
    </xf>
    <xf numFmtId="0" fontId="95" fillId="36" borderId="34" xfId="56" applyFont="1" applyFill="1" applyBorder="1" applyAlignment="1" applyProtection="1">
      <alignment horizontal="center" vertical="center"/>
      <protection locked="0"/>
    </xf>
    <xf numFmtId="0" fontId="95" fillId="31" borderId="34" xfId="56" applyFont="1" applyBorder="1" applyAlignment="1" applyProtection="1">
      <alignment vertical="center"/>
      <protection locked="0"/>
    </xf>
    <xf numFmtId="0" fontId="95" fillId="36" borderId="34" xfId="56" applyFont="1" applyFill="1" applyBorder="1" applyAlignment="1" applyProtection="1">
      <alignment vertical="center"/>
      <protection locked="0"/>
    </xf>
    <xf numFmtId="0" fontId="95" fillId="31" borderId="38" xfId="56" applyFont="1" applyBorder="1" applyAlignment="1" applyProtection="1">
      <alignment vertical="center"/>
      <protection locked="0"/>
    </xf>
    <xf numFmtId="0" fontId="95" fillId="36" borderId="38" xfId="56"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91" fillId="6" borderId="35" xfId="0" applyFont="1" applyFill="1" applyBorder="1" applyAlignment="1" applyProtection="1">
      <alignment horizontal="center" vertical="center"/>
      <protection/>
    </xf>
    <xf numFmtId="0" fontId="91" fillId="6" borderId="31" xfId="0" applyFont="1" applyFill="1" applyBorder="1" applyAlignment="1" applyProtection="1">
      <alignment horizontal="center" vertical="center"/>
      <protection/>
    </xf>
    <xf numFmtId="0" fontId="91" fillId="6" borderId="29" xfId="0" applyFont="1" applyFill="1" applyBorder="1" applyAlignment="1" applyProtection="1">
      <alignment horizontal="center" vertical="center" wrapText="1"/>
      <protection/>
    </xf>
    <xf numFmtId="0" fontId="77" fillId="36" borderId="30" xfId="56" applyFill="1" applyBorder="1" applyAlignment="1" applyProtection="1">
      <alignment horizontal="center" vertical="center"/>
      <protection locked="0"/>
    </xf>
    <xf numFmtId="10" fontId="77" fillId="36" borderId="30" xfId="56" applyNumberFormat="1" applyFill="1" applyBorder="1" applyAlignment="1" applyProtection="1">
      <alignment horizontal="center" vertical="center"/>
      <protection locked="0"/>
    </xf>
    <xf numFmtId="0" fontId="91" fillId="6" borderId="39" xfId="0" applyFont="1" applyFill="1" applyBorder="1" applyAlignment="1" applyProtection="1">
      <alignment horizontal="center" vertical="center" wrapText="1"/>
      <protection/>
    </xf>
    <xf numFmtId="0" fontId="91" fillId="6" borderId="40" xfId="0" applyFont="1" applyFill="1" applyBorder="1" applyAlignment="1" applyProtection="1">
      <alignment horizontal="center" vertical="center" wrapText="1"/>
      <protection/>
    </xf>
    <xf numFmtId="0" fontId="91" fillId="6" borderId="41" xfId="0" applyFont="1" applyFill="1" applyBorder="1" applyAlignment="1" applyProtection="1">
      <alignment horizontal="center" vertical="center" wrapText="1"/>
      <protection/>
    </xf>
    <xf numFmtId="0" fontId="77" fillId="36" borderId="30" xfId="56" applyFill="1" applyBorder="1" applyAlignment="1" applyProtection="1">
      <alignment/>
      <protection locked="0"/>
    </xf>
    <xf numFmtId="0" fontId="95" fillId="36" borderId="40" xfId="56" applyFont="1" applyFill="1" applyBorder="1" applyAlignment="1" applyProtection="1">
      <alignment vertical="center" wrapText="1"/>
      <protection locked="0"/>
    </xf>
    <xf numFmtId="0" fontId="95" fillId="36" borderId="41"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91" fillId="6" borderId="42" xfId="0" applyFont="1" applyFill="1" applyBorder="1" applyAlignment="1" applyProtection="1">
      <alignment horizontal="center" vertical="center" wrapText="1"/>
      <protection/>
    </xf>
    <xf numFmtId="0" fontId="91" fillId="6" borderId="43" xfId="0" applyFont="1" applyFill="1" applyBorder="1" applyAlignment="1" applyProtection="1">
      <alignment horizontal="center" vertical="center"/>
      <protection/>
    </xf>
    <xf numFmtId="0" fontId="77" fillId="31" borderId="37" xfId="56" applyBorder="1" applyAlignment="1" applyProtection="1">
      <alignment vertical="center" wrapText="1"/>
      <protection locked="0"/>
    </xf>
    <xf numFmtId="0" fontId="77" fillId="36" borderId="30" xfId="56" applyFill="1" applyBorder="1" applyAlignment="1" applyProtection="1">
      <alignment vertical="center" wrapText="1"/>
      <protection locked="0"/>
    </xf>
    <xf numFmtId="0" fontId="77" fillId="36" borderId="37" xfId="56" applyFill="1" applyBorder="1" applyAlignment="1" applyProtection="1">
      <alignment vertical="center" wrapText="1"/>
      <protection locked="0"/>
    </xf>
    <xf numFmtId="0" fontId="77" fillId="36" borderId="29" xfId="56" applyFill="1" applyBorder="1" applyAlignment="1" applyProtection="1">
      <alignment horizontal="center" vertical="center"/>
      <protection locked="0"/>
    </xf>
    <xf numFmtId="0" fontId="77" fillId="36" borderId="34" xfId="56"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91" fillId="6" borderId="36" xfId="0" applyFont="1" applyFill="1" applyBorder="1" applyAlignment="1" applyProtection="1">
      <alignment horizontal="center" vertical="center"/>
      <protection/>
    </xf>
    <xf numFmtId="0" fontId="77" fillId="36" borderId="40" xfId="56" applyFill="1" applyBorder="1" applyAlignment="1" applyProtection="1">
      <alignment horizontal="center" vertical="center" wrapText="1"/>
      <protection locked="0"/>
    </xf>
    <xf numFmtId="0" fontId="77" fillId="36" borderId="29" xfId="56" applyFill="1" applyBorder="1" applyAlignment="1" applyProtection="1">
      <alignment horizontal="center" vertical="center" wrapText="1"/>
      <protection locked="0"/>
    </xf>
    <xf numFmtId="0" fontId="77" fillId="36" borderId="34" xfId="56" applyFill="1" applyBorder="1" applyAlignment="1" applyProtection="1">
      <alignment vertical="center" wrapText="1"/>
      <protection locked="0"/>
    </xf>
    <xf numFmtId="0" fontId="91" fillId="6" borderId="44" xfId="0" applyFont="1" applyFill="1" applyBorder="1" applyAlignment="1" applyProtection="1">
      <alignment horizontal="center" vertical="center"/>
      <protection/>
    </xf>
    <xf numFmtId="0" fontId="91" fillId="6" borderId="32" xfId="0" applyFont="1" applyFill="1" applyBorder="1" applyAlignment="1" applyProtection="1">
      <alignment horizontal="center" vertical="center" wrapText="1"/>
      <protection/>
    </xf>
    <xf numFmtId="0" fontId="77" fillId="36" borderId="45" xfId="56" applyFill="1" applyBorder="1" applyAlignment="1" applyProtection="1">
      <alignment/>
      <protection locked="0"/>
    </xf>
    <xf numFmtId="10" fontId="77" fillId="36" borderId="39" xfId="56" applyNumberFormat="1" applyFill="1" applyBorder="1" applyAlignment="1" applyProtection="1">
      <alignment horizontal="center" vertical="center"/>
      <protection locked="0"/>
    </xf>
    <xf numFmtId="0" fontId="91" fillId="6" borderId="40" xfId="0" applyFont="1" applyFill="1" applyBorder="1" applyAlignment="1" applyProtection="1">
      <alignment horizontal="center" vertical="center"/>
      <protection/>
    </xf>
    <xf numFmtId="0" fontId="91" fillId="6" borderId="30" xfId="0" applyFont="1" applyFill="1" applyBorder="1" applyAlignment="1" applyProtection="1">
      <alignment horizontal="center" wrapText="1"/>
      <protection/>
    </xf>
    <xf numFmtId="0" fontId="91" fillId="6" borderId="34" xfId="0" applyFont="1" applyFill="1" applyBorder="1" applyAlignment="1" applyProtection="1">
      <alignment horizontal="center" wrapText="1"/>
      <protection/>
    </xf>
    <xf numFmtId="0" fontId="91" fillId="6" borderId="29" xfId="0" applyFont="1" applyFill="1" applyBorder="1" applyAlignment="1" applyProtection="1">
      <alignment horizontal="center" wrapText="1"/>
      <protection/>
    </xf>
    <xf numFmtId="0" fontId="95" fillId="31" borderId="30" xfId="56" applyFont="1" applyBorder="1" applyAlignment="1" applyProtection="1">
      <alignment horizontal="center" vertical="center" wrapText="1"/>
      <protection locked="0"/>
    </xf>
    <xf numFmtId="0" fontId="95" fillId="36" borderId="30" xfId="56" applyFont="1" applyFill="1" applyBorder="1" applyAlignment="1" applyProtection="1">
      <alignment horizontal="center" vertical="center" wrapText="1"/>
      <protection locked="0"/>
    </xf>
    <xf numFmtId="0" fontId="77" fillId="31" borderId="0" xfId="56" applyAlignment="1" applyProtection="1">
      <alignment/>
      <protection/>
    </xf>
    <xf numFmtId="0" fontId="70" fillId="29" borderId="0" xfId="48" applyAlignment="1" applyProtection="1">
      <alignment/>
      <protection/>
    </xf>
    <xf numFmtId="0" fontId="65" fillId="26" borderId="0" xfId="39" applyAlignment="1" applyProtection="1">
      <alignment/>
      <protection/>
    </xf>
    <xf numFmtId="0" fontId="0" fillId="0" borderId="0" xfId="0" applyAlignment="1" applyProtection="1">
      <alignment wrapText="1"/>
      <protection/>
    </xf>
    <xf numFmtId="0" fontId="96" fillId="10" borderId="18" xfId="0" applyFont="1" applyFill="1" applyBorder="1" applyAlignment="1">
      <alignment vertical="top" wrapText="1"/>
    </xf>
    <xf numFmtId="0" fontId="96" fillId="10" borderId="19" xfId="0" applyFont="1" applyFill="1" applyBorder="1" applyAlignment="1">
      <alignment vertical="top" wrapText="1"/>
    </xf>
    <xf numFmtId="0" fontId="74" fillId="10" borderId="23" xfId="53" applyFill="1" applyBorder="1" applyAlignment="1" applyProtection="1">
      <alignment vertical="top" wrapText="1"/>
      <protection/>
    </xf>
    <xf numFmtId="0" fontId="74" fillId="10" borderId="24" xfId="53" applyFill="1" applyBorder="1" applyAlignment="1" applyProtection="1">
      <alignment vertical="top" wrapText="1"/>
      <protection/>
    </xf>
    <xf numFmtId="0" fontId="91" fillId="6" borderId="40" xfId="0" applyFont="1" applyFill="1" applyBorder="1" applyAlignment="1" applyProtection="1">
      <alignment horizontal="center" vertical="center" wrapText="1"/>
      <protection/>
    </xf>
    <xf numFmtId="0" fontId="77" fillId="36" borderId="41" xfId="56" applyFill="1" applyBorder="1" applyAlignment="1" applyProtection="1">
      <alignment horizontal="center" vertical="center"/>
      <protection locked="0"/>
    </xf>
    <xf numFmtId="0" fontId="0" fillId="4" borderId="10" xfId="0" applyFill="1" applyBorder="1" applyAlignment="1" applyProtection="1">
      <alignment/>
      <protection/>
    </xf>
    <xf numFmtId="0" fontId="77" fillId="36" borderId="29" xfId="56" applyFill="1" applyBorder="1" applyAlignment="1" applyProtection="1">
      <alignment vertical="center"/>
      <protection locked="0"/>
    </xf>
    <xf numFmtId="0" fontId="0" fillId="0" borderId="0" xfId="0" applyAlignment="1">
      <alignment vertical="center" wrapText="1"/>
    </xf>
    <xf numFmtId="0" fontId="14" fillId="0" borderId="10" xfId="0" applyFont="1" applyFill="1" applyBorder="1" applyAlignment="1">
      <alignment vertical="top" wrapText="1"/>
    </xf>
    <xf numFmtId="0" fontId="91" fillId="6" borderId="40"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15" fillId="33" borderId="10" xfId="0" applyFont="1" applyFill="1" applyBorder="1" applyAlignment="1" applyProtection="1">
      <alignment horizontal="center"/>
      <protection/>
    </xf>
    <xf numFmtId="1" fontId="2" fillId="33" borderId="10" xfId="0" applyNumberFormat="1" applyFont="1" applyFill="1" applyBorder="1" applyAlignment="1" applyProtection="1">
      <alignment horizontal="left" wrapText="1"/>
      <protection locked="0"/>
    </xf>
    <xf numFmtId="17" fontId="2" fillId="33" borderId="12" xfId="0" applyNumberFormat="1" applyFont="1" applyFill="1" applyBorder="1" applyAlignment="1" applyProtection="1">
      <alignment horizontal="center"/>
      <protection/>
    </xf>
    <xf numFmtId="17" fontId="2" fillId="33" borderId="13" xfId="0" applyNumberFormat="1" applyFont="1" applyFill="1" applyBorder="1" applyAlignment="1" applyProtection="1">
      <alignment horizontal="center"/>
      <protection/>
    </xf>
    <xf numFmtId="0" fontId="74" fillId="33" borderId="12" xfId="53" applyFill="1" applyBorder="1" applyAlignment="1" applyProtection="1">
      <alignment/>
      <protection locked="0"/>
    </xf>
    <xf numFmtId="164" fontId="14" fillId="33" borderId="13" xfId="0" applyNumberFormat="1" applyFont="1" applyFill="1" applyBorder="1" applyAlignment="1" applyProtection="1">
      <alignment horizontal="left"/>
      <protection locked="0"/>
    </xf>
    <xf numFmtId="0" fontId="14" fillId="33" borderId="11" xfId="0" applyFont="1" applyFill="1" applyBorder="1" applyAlignment="1" applyProtection="1">
      <alignment/>
      <protection locked="0"/>
    </xf>
    <xf numFmtId="0" fontId="82" fillId="0" borderId="0" xfId="0" applyFont="1" applyAlignment="1">
      <alignment vertical="top"/>
    </xf>
    <xf numFmtId="0" fontId="82" fillId="10" borderId="18" xfId="0" applyFont="1" applyFill="1" applyBorder="1" applyAlignment="1">
      <alignment vertical="top"/>
    </xf>
    <xf numFmtId="0" fontId="2" fillId="10" borderId="0" xfId="0" applyFont="1" applyFill="1" applyBorder="1" applyAlignment="1" applyProtection="1">
      <alignment vertical="top"/>
      <protection/>
    </xf>
    <xf numFmtId="0" fontId="5" fillId="10" borderId="0" xfId="0" applyFont="1" applyFill="1" applyBorder="1" applyAlignment="1" applyProtection="1">
      <alignment horizontal="center" vertical="top" wrapText="1"/>
      <protection/>
    </xf>
    <xf numFmtId="0" fontId="2" fillId="0" borderId="0" xfId="0" applyFont="1" applyFill="1" applyBorder="1" applyAlignment="1" applyProtection="1">
      <alignment vertical="top"/>
      <protection/>
    </xf>
    <xf numFmtId="0" fontId="3" fillId="33" borderId="10" xfId="0" applyFont="1" applyFill="1" applyBorder="1" applyAlignment="1" applyProtection="1">
      <alignment horizontal="center" vertical="top" wrapText="1"/>
      <protection/>
    </xf>
    <xf numFmtId="0" fontId="14" fillId="33" borderId="12" xfId="0" applyFont="1" applyFill="1" applyBorder="1" applyAlignment="1" applyProtection="1">
      <alignment horizontal="center" vertical="top" wrapText="1"/>
      <protection/>
    </xf>
    <xf numFmtId="0" fontId="82" fillId="33" borderId="10" xfId="0" applyFont="1" applyFill="1" applyBorder="1" applyAlignment="1">
      <alignment horizontal="left" vertical="top" wrapText="1"/>
    </xf>
    <xf numFmtId="0" fontId="82" fillId="33" borderId="10" xfId="0" applyFont="1" applyFill="1" applyBorder="1" applyAlignment="1">
      <alignment vertical="top" wrapText="1"/>
    </xf>
    <xf numFmtId="0" fontId="82" fillId="33" borderId="27" xfId="0" applyFont="1" applyFill="1" applyBorder="1" applyAlignment="1">
      <alignment horizontal="left" vertical="top" wrapText="1"/>
    </xf>
    <xf numFmtId="0" fontId="2" fillId="33" borderId="10" xfId="0" applyFont="1" applyFill="1" applyBorder="1" applyAlignment="1" applyProtection="1">
      <alignment horizontal="left" vertical="top" wrapText="1"/>
      <protection/>
    </xf>
    <xf numFmtId="0" fontId="82" fillId="10" borderId="43" xfId="0" applyFont="1" applyFill="1" applyBorder="1" applyAlignment="1">
      <alignment vertical="center" wrapText="1"/>
    </xf>
    <xf numFmtId="0" fontId="14" fillId="33" borderId="37" xfId="0" applyFont="1" applyFill="1" applyBorder="1" applyAlignment="1" applyProtection="1">
      <alignment horizontal="left" vertical="top" wrapText="1"/>
      <protection/>
    </xf>
    <xf numFmtId="0" fontId="82" fillId="10" borderId="30" xfId="0" applyFont="1" applyFill="1" applyBorder="1" applyAlignment="1">
      <alignment vertical="center" wrapText="1"/>
    </xf>
    <xf numFmtId="0" fontId="2" fillId="33" borderId="28"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0" borderId="0" xfId="0" applyAlignment="1">
      <alignment vertical="top"/>
    </xf>
    <xf numFmtId="0" fontId="87" fillId="10" borderId="0" xfId="0" applyFont="1" applyFill="1" applyBorder="1" applyAlignment="1">
      <alignment vertical="top"/>
    </xf>
    <xf numFmtId="0" fontId="97" fillId="0" borderId="10" xfId="0" applyFont="1" applyFill="1" applyBorder="1" applyAlignment="1">
      <alignment vertical="top"/>
    </xf>
    <xf numFmtId="0" fontId="82" fillId="10" borderId="23" xfId="0" applyFont="1" applyFill="1" applyBorder="1" applyAlignment="1">
      <alignment vertical="top"/>
    </xf>
    <xf numFmtId="0" fontId="77" fillId="31" borderId="30" xfId="57" applyFont="1" applyBorder="1" applyAlignment="1" applyProtection="1">
      <alignment horizontal="center" vertical="center"/>
      <protection locked="0"/>
    </xf>
    <xf numFmtId="9" fontId="93" fillId="31" borderId="30" xfId="57" applyNumberFormat="1" applyFont="1" applyBorder="1" applyAlignment="1" applyProtection="1">
      <alignment horizontal="center" vertical="center"/>
      <protection locked="0"/>
    </xf>
    <xf numFmtId="0" fontId="77" fillId="36" borderId="30" xfId="57" applyFont="1" applyFill="1" applyBorder="1" applyAlignment="1" applyProtection="1">
      <alignment horizontal="center" vertical="center"/>
      <protection locked="0"/>
    </xf>
    <xf numFmtId="0" fontId="93" fillId="36" borderId="30" xfId="57" applyFont="1" applyFill="1" applyBorder="1" applyAlignment="1" applyProtection="1">
      <alignment horizontal="center" vertical="center"/>
      <protection locked="0"/>
    </xf>
    <xf numFmtId="0" fontId="93" fillId="36" borderId="34" xfId="57" applyFont="1" applyFill="1" applyBorder="1" applyAlignment="1" applyProtection="1">
      <alignment horizontal="center" vertical="center"/>
      <protection locked="0"/>
    </xf>
    <xf numFmtId="0" fontId="77" fillId="31" borderId="30" xfId="57" applyBorder="1" applyAlignment="1" applyProtection="1">
      <alignment horizontal="center" wrapText="1"/>
      <protection locked="0"/>
    </xf>
    <xf numFmtId="9" fontId="77" fillId="31" borderId="30" xfId="57" applyNumberFormat="1" applyBorder="1" applyAlignment="1" applyProtection="1">
      <alignment horizontal="center" vertical="center" wrapText="1"/>
      <protection locked="0"/>
    </xf>
    <xf numFmtId="0" fontId="77" fillId="31" borderId="30" xfId="57" applyBorder="1" applyAlignment="1" applyProtection="1">
      <alignment horizontal="center" vertical="center"/>
      <protection locked="0"/>
    </xf>
    <xf numFmtId="9" fontId="77" fillId="31" borderId="30" xfId="57" applyNumberFormat="1" applyBorder="1" applyAlignment="1" applyProtection="1">
      <alignment horizontal="center" vertical="center"/>
      <protection locked="0"/>
    </xf>
    <xf numFmtId="0" fontId="95" fillId="31" borderId="40" xfId="57" applyFont="1" applyBorder="1" applyAlignment="1" applyProtection="1">
      <alignment horizontal="center" vertical="center" wrapText="1"/>
      <protection locked="0"/>
    </xf>
    <xf numFmtId="0" fontId="95" fillId="31" borderId="30" xfId="57" applyFont="1" applyBorder="1" applyAlignment="1" applyProtection="1">
      <alignment horizontal="center" vertical="center"/>
      <protection locked="0"/>
    </xf>
    <xf numFmtId="0" fontId="95" fillId="31" borderId="41" xfId="57" applyFont="1" applyBorder="1" applyAlignment="1" applyProtection="1">
      <alignment horizontal="center" vertical="center"/>
      <protection locked="0"/>
    </xf>
    <xf numFmtId="0" fontId="77" fillId="36" borderId="30" xfId="57" applyFill="1" applyBorder="1" applyAlignment="1" applyProtection="1">
      <alignment horizontal="center" vertical="center"/>
      <protection locked="0"/>
    </xf>
    <xf numFmtId="0" fontId="95" fillId="36" borderId="40" xfId="57" applyFont="1" applyFill="1" applyBorder="1" applyAlignment="1" applyProtection="1">
      <alignment horizontal="center" vertical="center" wrapText="1"/>
      <protection locked="0"/>
    </xf>
    <xf numFmtId="0" fontId="95" fillId="36" borderId="30" xfId="57" applyFont="1" applyFill="1" applyBorder="1" applyAlignment="1" applyProtection="1">
      <alignment horizontal="center" vertical="center"/>
      <protection locked="0"/>
    </xf>
    <xf numFmtId="0" fontId="95" fillId="36" borderId="41" xfId="57" applyFont="1" applyFill="1" applyBorder="1" applyAlignment="1" applyProtection="1">
      <alignment horizontal="center" vertical="center"/>
      <protection locked="0"/>
    </xf>
    <xf numFmtId="10" fontId="77" fillId="31" borderId="30" xfId="57" applyNumberFormat="1" applyBorder="1" applyAlignment="1" applyProtection="1">
      <alignment horizontal="center" vertical="center"/>
      <protection locked="0"/>
    </xf>
    <xf numFmtId="10" fontId="77" fillId="36" borderId="30" xfId="57" applyNumberFormat="1" applyFill="1" applyBorder="1" applyAlignment="1" applyProtection="1">
      <alignment horizontal="center" vertical="center"/>
      <protection locked="0"/>
    </xf>
    <xf numFmtId="0" fontId="77" fillId="31" borderId="30" xfId="57" applyBorder="1" applyAlignment="1" applyProtection="1">
      <alignment vertical="center" wrapText="1"/>
      <protection locked="0"/>
    </xf>
    <xf numFmtId="0" fontId="77" fillId="31" borderId="37" xfId="57" applyBorder="1" applyAlignment="1" applyProtection="1">
      <alignment vertical="center" wrapText="1"/>
      <protection locked="0"/>
    </xf>
    <xf numFmtId="0" fontId="77" fillId="36" borderId="30" xfId="57" applyFill="1" applyBorder="1" applyAlignment="1" applyProtection="1">
      <alignment vertical="center" wrapText="1"/>
      <protection locked="0"/>
    </xf>
    <xf numFmtId="0" fontId="77" fillId="36" borderId="37" xfId="57" applyFill="1" applyBorder="1" applyAlignment="1" applyProtection="1">
      <alignment vertical="center" wrapText="1"/>
      <protection locked="0"/>
    </xf>
    <xf numFmtId="0" fontId="77" fillId="31" borderId="29" xfId="57" applyBorder="1" applyAlignment="1" applyProtection="1">
      <alignment horizontal="center" vertical="center"/>
      <protection locked="0"/>
    </xf>
    <xf numFmtId="0" fontId="77" fillId="31" borderId="34" xfId="57" applyBorder="1" applyAlignment="1" applyProtection="1">
      <alignment horizontal="center" vertical="center"/>
      <protection locked="0"/>
    </xf>
    <xf numFmtId="0" fontId="77" fillId="31" borderId="34" xfId="57" applyBorder="1" applyAlignment="1" applyProtection="1">
      <alignment vertical="center" wrapText="1"/>
      <protection locked="0"/>
    </xf>
    <xf numFmtId="0" fontId="77" fillId="36" borderId="40" xfId="57" applyFill="1" applyBorder="1" applyAlignment="1" applyProtection="1">
      <alignment horizontal="center" vertical="center" wrapText="1"/>
      <protection locked="0"/>
    </xf>
    <xf numFmtId="0" fontId="77" fillId="36" borderId="29" xfId="57" applyFill="1" applyBorder="1" applyAlignment="1" applyProtection="1">
      <alignment horizontal="center" vertical="center" wrapText="1"/>
      <protection locked="0"/>
    </xf>
    <xf numFmtId="0" fontId="77" fillId="36" borderId="34" xfId="57" applyFill="1" applyBorder="1" applyAlignment="1" applyProtection="1">
      <alignment vertical="center" wrapText="1"/>
      <protection locked="0"/>
    </xf>
    <xf numFmtId="0" fontId="77" fillId="31" borderId="45" xfId="57" applyBorder="1" applyAlignment="1" applyProtection="1">
      <alignment/>
      <protection locked="0"/>
    </xf>
    <xf numFmtId="10" fontId="77" fillId="31" borderId="39" xfId="57" applyNumberFormat="1" applyBorder="1" applyAlignment="1" applyProtection="1">
      <alignment horizontal="center" vertical="center"/>
      <protection locked="0"/>
    </xf>
    <xf numFmtId="0" fontId="77" fillId="31" borderId="45" xfId="57" applyBorder="1" applyAlignment="1" applyProtection="1">
      <alignment horizontal="center"/>
      <protection locked="0"/>
    </xf>
    <xf numFmtId="0" fontId="77" fillId="31" borderId="37" xfId="57" applyBorder="1" applyAlignment="1" applyProtection="1">
      <alignment horizontal="center" vertical="center" wrapText="1"/>
      <protection locked="0"/>
    </xf>
    <xf numFmtId="0" fontId="77" fillId="31" borderId="34" xfId="57" applyBorder="1" applyAlignment="1" applyProtection="1">
      <alignment horizontal="center" vertical="center" wrapText="1"/>
      <protection locked="0"/>
    </xf>
    <xf numFmtId="0" fontId="77" fillId="36" borderId="45" xfId="56" applyFill="1" applyBorder="1" applyAlignment="1" applyProtection="1">
      <alignment horizontal="center"/>
      <protection locked="0"/>
    </xf>
    <xf numFmtId="0" fontId="77" fillId="36" borderId="37" xfId="56" applyFill="1" applyBorder="1" applyAlignment="1" applyProtection="1">
      <alignment horizontal="center" vertical="center" wrapText="1"/>
      <protection locked="0"/>
    </xf>
    <xf numFmtId="0" fontId="77" fillId="36" borderId="34" xfId="56" applyFill="1" applyBorder="1" applyAlignment="1" applyProtection="1">
      <alignment horizontal="center" vertical="center" wrapText="1"/>
      <protection locked="0"/>
    </xf>
    <xf numFmtId="0" fontId="0" fillId="0" borderId="0" xfId="0" applyAlignment="1" applyProtection="1">
      <alignment horizontal="center"/>
      <protection/>
    </xf>
    <xf numFmtId="0" fontId="77" fillId="36" borderId="34" xfId="57" applyFill="1" applyBorder="1" applyAlignment="1" applyProtection="1">
      <alignment horizontal="center" vertical="center"/>
      <protection locked="0"/>
    </xf>
    <xf numFmtId="0" fontId="95" fillId="31" borderId="34" xfId="57" applyFont="1" applyBorder="1" applyAlignment="1" applyProtection="1">
      <alignment horizontal="center" vertical="center"/>
      <protection locked="0"/>
    </xf>
    <xf numFmtId="0" fontId="77" fillId="31" borderId="40" xfId="57" applyBorder="1" applyAlignment="1" applyProtection="1">
      <alignment vertical="center"/>
      <protection locked="0"/>
    </xf>
    <xf numFmtId="0" fontId="95" fillId="31" borderId="30" xfId="57" applyFont="1" applyBorder="1" applyAlignment="1" applyProtection="1">
      <alignment horizontal="center" vertical="center" wrapText="1"/>
      <protection locked="0"/>
    </xf>
    <xf numFmtId="0" fontId="77" fillId="36" borderId="29" xfId="57" applyFill="1" applyBorder="1" applyAlignment="1" applyProtection="1">
      <alignment vertical="center"/>
      <protection locked="0"/>
    </xf>
    <xf numFmtId="0" fontId="95" fillId="36" borderId="30" xfId="57" applyFont="1" applyFill="1" applyBorder="1" applyAlignment="1" applyProtection="1">
      <alignment horizontal="center" vertical="center" wrapText="1"/>
      <protection locked="0"/>
    </xf>
    <xf numFmtId="0" fontId="95" fillId="36" borderId="34" xfId="57" applyFont="1" applyFill="1" applyBorder="1" applyAlignment="1" applyProtection="1">
      <alignment horizontal="center" vertical="center"/>
      <protection locked="0"/>
    </xf>
    <xf numFmtId="0" fontId="2" fillId="35" borderId="25" xfId="0" applyFont="1" applyFill="1" applyBorder="1" applyAlignment="1" applyProtection="1">
      <alignment horizontal="left" vertical="center"/>
      <protection/>
    </xf>
    <xf numFmtId="0" fontId="74" fillId="0" borderId="0" xfId="53" applyAlignment="1" applyProtection="1">
      <alignment/>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top" wrapText="1"/>
      <protection/>
    </xf>
    <xf numFmtId="0" fontId="5" fillId="10" borderId="0" xfId="0" applyFont="1" applyFill="1" applyBorder="1" applyAlignment="1" applyProtection="1">
      <alignment horizontal="center" vertical="center" wrapText="1"/>
      <protection/>
    </xf>
    <xf numFmtId="0" fontId="0" fillId="0" borderId="0" xfId="0" applyAlignment="1">
      <alignment horizontal="center"/>
    </xf>
    <xf numFmtId="0" fontId="0" fillId="10" borderId="18" xfId="0" applyFill="1" applyBorder="1" applyAlignment="1">
      <alignment horizontal="center"/>
    </xf>
    <xf numFmtId="0" fontId="14" fillId="10" borderId="0" xfId="0" applyFont="1" applyFill="1" applyBorder="1" applyAlignment="1" applyProtection="1">
      <alignment horizontal="center" vertical="top" wrapText="1"/>
      <protection/>
    </xf>
    <xf numFmtId="0" fontId="14" fillId="33" borderId="13" xfId="0" applyFont="1" applyFill="1" applyBorder="1" applyAlignment="1" applyProtection="1">
      <alignment horizontal="center" vertical="top" wrapText="1"/>
      <protection/>
    </xf>
    <xf numFmtId="0" fontId="1" fillId="10" borderId="23" xfId="0" applyFont="1" applyFill="1" applyBorder="1" applyAlignment="1" applyProtection="1">
      <alignment horizontal="center" vertical="top" wrapText="1"/>
      <protection/>
    </xf>
    <xf numFmtId="0" fontId="1" fillId="0" borderId="0" xfId="0" applyFont="1" applyFill="1" applyBorder="1" applyAlignment="1" applyProtection="1">
      <alignment horizontal="center" vertical="top" wrapText="1"/>
      <protection/>
    </xf>
    <xf numFmtId="0" fontId="1" fillId="0" borderId="0" xfId="0" applyFont="1" applyFill="1" applyBorder="1" applyAlignment="1" applyProtection="1">
      <alignment horizontal="center"/>
      <protection/>
    </xf>
    <xf numFmtId="0" fontId="82" fillId="10" borderId="20" xfId="0" applyFont="1" applyFill="1" applyBorder="1" applyAlignment="1">
      <alignment vertical="top"/>
    </xf>
    <xf numFmtId="0" fontId="82" fillId="10" borderId="21" xfId="0" applyFont="1" applyFill="1" applyBorder="1" applyAlignment="1">
      <alignment vertical="top"/>
    </xf>
    <xf numFmtId="0" fontId="59" fillId="31" borderId="10" xfId="0" applyFont="1" applyFill="1" applyBorder="1" applyAlignment="1" applyProtection="1" quotePrefix="1">
      <alignment horizontal="left" vertical="top"/>
      <protection locked="0"/>
    </xf>
    <xf numFmtId="0" fontId="14" fillId="0" borderId="24" xfId="0" applyFont="1" applyFill="1" applyBorder="1" applyAlignment="1">
      <alignment vertical="top" wrapText="1"/>
    </xf>
    <xf numFmtId="0" fontId="59" fillId="0" borderId="0" xfId="0" applyFont="1" applyAlignment="1">
      <alignment/>
    </xf>
    <xf numFmtId="0" fontId="3" fillId="33" borderId="47" xfId="0" applyFont="1" applyFill="1" applyBorder="1" applyAlignment="1" applyProtection="1">
      <alignment horizontal="center" vertical="top" wrapText="1"/>
      <protection/>
    </xf>
    <xf numFmtId="0" fontId="98" fillId="33" borderId="12" xfId="53" applyFont="1" applyFill="1" applyBorder="1" applyAlignment="1" applyProtection="1">
      <alignment/>
      <protection locked="0"/>
    </xf>
    <xf numFmtId="3" fontId="27" fillId="0" borderId="48" xfId="0" applyNumberFormat="1" applyFont="1" applyBorder="1" applyAlignment="1">
      <alignment vertical="top" wrapText="1"/>
    </xf>
    <xf numFmtId="0" fontId="3" fillId="33" borderId="49"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82" fillId="33" borderId="41" xfId="0" applyFont="1" applyFill="1" applyBorder="1" applyAlignment="1" applyProtection="1">
      <alignment vertical="top" wrapText="1"/>
      <protection/>
    </xf>
    <xf numFmtId="0" fontId="3" fillId="0" borderId="10" xfId="0" applyFont="1" applyFill="1" applyBorder="1" applyAlignment="1" applyProtection="1">
      <alignment vertical="top" wrapText="1"/>
      <protection/>
    </xf>
    <xf numFmtId="3" fontId="3" fillId="0" borderId="46" xfId="0" applyNumberFormat="1" applyFont="1" applyFill="1" applyBorder="1" applyAlignment="1" applyProtection="1">
      <alignment vertical="top" wrapText="1"/>
      <protection/>
    </xf>
    <xf numFmtId="3" fontId="3" fillId="0" borderId="12" xfId="0" applyNumberFormat="1" applyFont="1" applyFill="1" applyBorder="1" applyAlignment="1" applyProtection="1">
      <alignment vertical="top" wrapText="1"/>
      <protection/>
    </xf>
    <xf numFmtId="0" fontId="82" fillId="0" borderId="41" xfId="0" applyFont="1" applyFill="1" applyBorder="1" applyAlignment="1" applyProtection="1">
      <alignment vertical="top" wrapText="1"/>
      <protection/>
    </xf>
    <xf numFmtId="0" fontId="0" fillId="33" borderId="27" xfId="0" applyFill="1" applyBorder="1" applyAlignment="1">
      <alignment/>
    </xf>
    <xf numFmtId="0" fontId="0" fillId="33" borderId="27" xfId="0" applyFill="1" applyBorder="1" applyAlignment="1">
      <alignment vertical="top"/>
    </xf>
    <xf numFmtId="0" fontId="90" fillId="33" borderId="27" xfId="0" applyFont="1" applyFill="1" applyBorder="1" applyAlignment="1">
      <alignment vertical="top" wrapText="1"/>
    </xf>
    <xf numFmtId="0" fontId="90" fillId="0" borderId="27" xfId="0" applyFont="1" applyBorder="1" applyAlignment="1">
      <alignment horizontal="left" vertical="center" wrapText="1"/>
    </xf>
    <xf numFmtId="0" fontId="0" fillId="33" borderId="27" xfId="0" applyFill="1" applyBorder="1" applyAlignment="1">
      <alignment vertical="top" wrapText="1"/>
    </xf>
    <xf numFmtId="0" fontId="82" fillId="0" borderId="27" xfId="0" applyFont="1" applyBorder="1" applyAlignment="1">
      <alignment vertical="top" wrapText="1"/>
    </xf>
    <xf numFmtId="0" fontId="82" fillId="0" borderId="10" xfId="0" applyFont="1" applyBorder="1" applyAlignment="1">
      <alignment horizontal="left" vertical="center" wrapText="1"/>
    </xf>
    <xf numFmtId="0" fontId="82" fillId="0" borderId="10" xfId="0" applyFont="1" applyBorder="1" applyAlignment="1">
      <alignment horizontal="left" vertical="top" wrapText="1"/>
    </xf>
    <xf numFmtId="0" fontId="82" fillId="0" borderId="10" xfId="0" applyFont="1" applyBorder="1" applyAlignment="1">
      <alignment vertical="top" wrapText="1"/>
    </xf>
    <xf numFmtId="4" fontId="3" fillId="0" borderId="11" xfId="0" applyNumberFormat="1" applyFont="1" applyFill="1" applyBorder="1" applyAlignment="1" applyProtection="1">
      <alignment vertical="top" wrapText="1"/>
      <protection/>
    </xf>
    <xf numFmtId="4" fontId="3" fillId="0" borderId="12" xfId="0" applyNumberFormat="1" applyFont="1" applyFill="1" applyBorder="1" applyAlignment="1" applyProtection="1">
      <alignment vertical="top" wrapText="1"/>
      <protection/>
    </xf>
    <xf numFmtId="0" fontId="82" fillId="33" borderId="50" xfId="0" applyFont="1" applyFill="1" applyBorder="1" applyAlignment="1" applyProtection="1">
      <alignment vertical="top" wrapText="1"/>
      <protection/>
    </xf>
    <xf numFmtId="3" fontId="28" fillId="0" borderId="51" xfId="0" applyNumberFormat="1" applyFont="1" applyBorder="1" applyAlignment="1">
      <alignment vertical="top" wrapText="1"/>
    </xf>
    <xf numFmtId="3" fontId="28" fillId="0" borderId="48" xfId="0" applyNumberFormat="1" applyFont="1" applyBorder="1" applyAlignment="1">
      <alignment vertical="top" wrapText="1"/>
    </xf>
    <xf numFmtId="3" fontId="99" fillId="0" borderId="48" xfId="0" applyNumberFormat="1" applyFont="1" applyBorder="1" applyAlignment="1">
      <alignment vertical="top" wrapText="1"/>
    </xf>
    <xf numFmtId="0" fontId="30" fillId="10" borderId="20" xfId="0" applyFont="1" applyFill="1" applyBorder="1" applyAlignment="1" applyProtection="1">
      <alignment horizontal="left" vertical="center" wrapText="1"/>
      <protection/>
    </xf>
    <xf numFmtId="0" fontId="30" fillId="10" borderId="0" xfId="0" applyFont="1" applyFill="1" applyBorder="1" applyAlignment="1" applyProtection="1">
      <alignment horizontal="left" vertical="center" wrapText="1"/>
      <protection/>
    </xf>
    <xf numFmtId="0" fontId="30" fillId="33" borderId="48" xfId="0" applyFont="1" applyFill="1" applyBorder="1" applyAlignment="1" applyProtection="1">
      <alignment vertical="top" wrapText="1"/>
      <protection/>
    </xf>
    <xf numFmtId="0" fontId="30" fillId="10" borderId="0" xfId="0" applyFont="1" applyFill="1" applyBorder="1" applyAlignment="1" applyProtection="1">
      <alignment vertical="top" wrapText="1"/>
      <protection/>
    </xf>
    <xf numFmtId="0" fontId="30" fillId="10" borderId="21" xfId="0" applyFont="1" applyFill="1" applyBorder="1" applyAlignment="1" applyProtection="1">
      <alignment vertical="top" wrapText="1"/>
      <protection/>
    </xf>
    <xf numFmtId="0" fontId="100" fillId="0" borderId="0" xfId="0" applyFont="1" applyAlignment="1">
      <alignment/>
    </xf>
    <xf numFmtId="0" fontId="100" fillId="0" borderId="0" xfId="0" applyFont="1" applyFill="1" applyAlignment="1">
      <alignment/>
    </xf>
    <xf numFmtId="0" fontId="33" fillId="0" borderId="0" xfId="0" applyFont="1" applyFill="1" applyBorder="1" applyAlignment="1" applyProtection="1">
      <alignment vertical="top" wrapText="1"/>
      <protection/>
    </xf>
    <xf numFmtId="0" fontId="33" fillId="33" borderId="48" xfId="0" applyFont="1" applyFill="1" applyBorder="1" applyAlignment="1" applyProtection="1">
      <alignment vertical="top" wrapText="1"/>
      <protection/>
    </xf>
    <xf numFmtId="0" fontId="3" fillId="33" borderId="47" xfId="0" applyFont="1" applyFill="1" applyBorder="1" applyAlignment="1" applyProtection="1">
      <alignment horizontal="right" vertical="top" wrapText="1"/>
      <protection/>
    </xf>
    <xf numFmtId="4" fontId="33" fillId="0" borderId="28"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vertical="top" wrapText="1"/>
      <protection/>
    </xf>
    <xf numFmtId="3" fontId="3" fillId="0" borderId="28" xfId="0" applyNumberFormat="1" applyFont="1" applyFill="1" applyBorder="1" applyAlignment="1" applyProtection="1">
      <alignment vertical="top" wrapText="1"/>
      <protection/>
    </xf>
    <xf numFmtId="4" fontId="3" fillId="33" borderId="10" xfId="0" applyNumberFormat="1" applyFont="1" applyFill="1" applyBorder="1" applyAlignment="1" applyProtection="1">
      <alignment vertical="top" wrapText="1"/>
      <protection/>
    </xf>
    <xf numFmtId="0" fontId="2" fillId="33" borderId="49" xfId="0" applyFont="1" applyFill="1" applyBorder="1" applyAlignment="1" applyProtection="1">
      <alignment horizontal="left"/>
      <protection/>
    </xf>
    <xf numFmtId="0" fontId="2" fillId="33" borderId="46" xfId="0" applyFont="1" applyFill="1" applyBorder="1" applyAlignment="1" applyProtection="1">
      <alignment horizontal="left"/>
      <protection/>
    </xf>
    <xf numFmtId="0" fontId="3" fillId="10" borderId="20" xfId="0" applyFont="1" applyFill="1" applyBorder="1" applyAlignment="1" applyProtection="1">
      <alignment horizontal="right" wrapText="1"/>
      <protection/>
    </xf>
    <xf numFmtId="0" fontId="3" fillId="10" borderId="21"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0" xfId="0" applyFont="1" applyFill="1" applyBorder="1" applyAlignment="1" applyProtection="1">
      <alignment horizontal="right" vertical="top" wrapText="1"/>
      <protection/>
    </xf>
    <xf numFmtId="0" fontId="3" fillId="10" borderId="21" xfId="0" applyFont="1" applyFill="1" applyBorder="1" applyAlignment="1" applyProtection="1">
      <alignment horizontal="right" vertical="top" wrapText="1"/>
      <protection/>
    </xf>
    <xf numFmtId="43" fontId="3" fillId="33" borderId="47" xfId="42" applyFont="1" applyFill="1" applyBorder="1" applyAlignment="1" applyProtection="1">
      <alignment vertical="top" wrapText="1"/>
      <protection locked="0"/>
    </xf>
    <xf numFmtId="43" fontId="3" fillId="33" borderId="27" xfId="42" applyFont="1" applyFill="1" applyBorder="1" applyAlignment="1" applyProtection="1">
      <alignment vertical="top" wrapText="1"/>
      <protection locked="0"/>
    </xf>
    <xf numFmtId="0" fontId="3" fillId="10" borderId="0" xfId="0" applyFont="1" applyFill="1" applyBorder="1" applyAlignment="1" applyProtection="1">
      <alignment horizontal="left" vertical="center" wrapText="1"/>
      <protection/>
    </xf>
    <xf numFmtId="0" fontId="2" fillId="33" borderId="47" xfId="0" applyFont="1" applyFill="1" applyBorder="1" applyAlignment="1" applyProtection="1">
      <alignment horizontal="left" vertical="top" wrapText="1"/>
      <protection locked="0"/>
    </xf>
    <xf numFmtId="0" fontId="2" fillId="33" borderId="27" xfId="0" applyFont="1" applyFill="1" applyBorder="1" applyAlignment="1" applyProtection="1">
      <alignment horizontal="left" vertical="top" wrapText="1"/>
      <protection locked="0"/>
    </xf>
    <xf numFmtId="3" fontId="2" fillId="33" borderId="47" xfId="0" applyNumberFormat="1" applyFont="1" applyFill="1" applyBorder="1" applyAlignment="1" applyProtection="1">
      <alignment horizontal="center" vertical="top" wrapText="1"/>
      <protection locked="0"/>
    </xf>
    <xf numFmtId="3" fontId="2" fillId="33" borderId="27" xfId="0" applyNumberFormat="1"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center" wrapText="1"/>
      <protection/>
    </xf>
    <xf numFmtId="3" fontId="2" fillId="33" borderId="47" xfId="0" applyNumberFormat="1" applyFont="1" applyFill="1" applyBorder="1" applyAlignment="1" applyProtection="1">
      <alignment vertical="top" wrapText="1"/>
      <protection locked="0"/>
    </xf>
    <xf numFmtId="3" fontId="2" fillId="33" borderId="27" xfId="0" applyNumberFormat="1" applyFont="1" applyFill="1" applyBorder="1" applyAlignment="1" applyProtection="1">
      <alignment vertical="top" wrapText="1"/>
      <protection locked="0"/>
    </xf>
    <xf numFmtId="0" fontId="2" fillId="33" borderId="47" xfId="0" applyFont="1" applyFill="1" applyBorder="1" applyAlignment="1" applyProtection="1">
      <alignment vertical="top" wrapText="1"/>
      <protection locked="0"/>
    </xf>
    <xf numFmtId="0" fontId="2" fillId="33" borderId="27" xfId="0" applyFont="1" applyFill="1" applyBorder="1" applyAlignment="1" applyProtection="1">
      <alignment vertical="top" wrapText="1"/>
      <protection locked="0"/>
    </xf>
    <xf numFmtId="0" fontId="13" fillId="33" borderId="47"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27" xfId="0" applyFont="1" applyFill="1" applyBorder="1" applyAlignment="1" applyProtection="1">
      <alignment horizontal="center"/>
      <protection/>
    </xf>
    <xf numFmtId="0" fontId="10" fillId="10" borderId="20"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15" fillId="1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3" fillId="10" borderId="23" xfId="0" applyFont="1" applyFill="1" applyBorder="1" applyAlignment="1" applyProtection="1">
      <alignment horizontal="left" vertical="center" wrapText="1"/>
      <protection/>
    </xf>
    <xf numFmtId="0" fontId="3" fillId="33" borderId="47" xfId="0" applyFont="1" applyFill="1" applyBorder="1" applyAlignment="1" applyProtection="1">
      <alignment horizontal="center" vertical="top" wrapText="1"/>
      <protection/>
    </xf>
    <xf numFmtId="0" fontId="3" fillId="33" borderId="27" xfId="0" applyFont="1" applyFill="1" applyBorder="1" applyAlignment="1" applyProtection="1">
      <alignment horizontal="center" vertical="top" wrapText="1"/>
      <protection/>
    </xf>
    <xf numFmtId="0" fontId="11" fillId="10" borderId="0" xfId="0" applyFont="1" applyFill="1" applyBorder="1" applyAlignment="1" applyProtection="1">
      <alignment vertical="top"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14" fillId="33" borderId="42" xfId="0" applyFont="1" applyFill="1" applyBorder="1" applyAlignment="1" applyProtection="1">
      <alignment horizontal="left" vertical="top" wrapText="1"/>
      <protection/>
    </xf>
    <xf numFmtId="0" fontId="14" fillId="33" borderId="52" xfId="0" applyFont="1" applyFill="1" applyBorder="1" applyAlignment="1" applyProtection="1">
      <alignment horizontal="left" vertical="top" wrapText="1"/>
      <protection/>
    </xf>
    <xf numFmtId="0" fontId="14" fillId="33" borderId="34" xfId="0" applyFont="1" applyFill="1" applyBorder="1" applyAlignment="1" applyProtection="1">
      <alignment horizontal="left" vertical="top" wrapText="1"/>
      <protection/>
    </xf>
    <xf numFmtId="0" fontId="14" fillId="33" borderId="15" xfId="0" applyFont="1" applyFill="1" applyBorder="1" applyAlignment="1" applyProtection="1">
      <alignment horizontal="left" vertical="top" wrapText="1"/>
      <protection/>
    </xf>
    <xf numFmtId="0" fontId="1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center" wrapText="1"/>
      <protection/>
    </xf>
    <xf numFmtId="0" fontId="14" fillId="10" borderId="20"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4" fillId="10" borderId="0" xfId="0" applyFont="1" applyFill="1" applyBorder="1" applyAlignment="1" applyProtection="1">
      <alignment horizontal="center"/>
      <protection/>
    </xf>
    <xf numFmtId="0" fontId="11" fillId="10" borderId="0" xfId="0" applyFont="1" applyFill="1" applyBorder="1" applyAlignment="1" applyProtection="1">
      <alignment horizontal="left" vertical="top" wrapText="1"/>
      <protection/>
    </xf>
    <xf numFmtId="0" fontId="15" fillId="33" borderId="53" xfId="0" applyFont="1" applyFill="1" applyBorder="1" applyAlignment="1" applyProtection="1">
      <alignment horizontal="center" vertical="top" wrapText="1"/>
      <protection/>
    </xf>
    <xf numFmtId="0" fontId="15" fillId="33" borderId="16" xfId="0" applyFont="1" applyFill="1" applyBorder="1" applyAlignment="1" applyProtection="1">
      <alignment horizontal="center" vertical="top" wrapText="1"/>
      <protection/>
    </xf>
    <xf numFmtId="0" fontId="101" fillId="10" borderId="0" xfId="0" applyFont="1" applyFill="1" applyAlignment="1">
      <alignment horizontal="left"/>
    </xf>
    <xf numFmtId="0" fontId="14" fillId="33" borderId="42" xfId="0" applyFont="1" applyFill="1" applyBorder="1" applyAlignment="1" applyProtection="1" quotePrefix="1">
      <alignment horizontal="left" vertical="top" wrapText="1"/>
      <protection/>
    </xf>
    <xf numFmtId="0" fontId="14" fillId="10" borderId="0"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14" fillId="33" borderId="47" xfId="0" applyFont="1" applyFill="1" applyBorder="1" applyAlignment="1" applyProtection="1">
      <alignment horizontal="left" vertical="top" wrapText="1"/>
      <protection/>
    </xf>
    <xf numFmtId="0" fontId="14" fillId="33" borderId="14" xfId="0" applyFont="1" applyFill="1" applyBorder="1" applyAlignment="1" applyProtection="1">
      <alignment horizontal="left" vertical="top" wrapText="1"/>
      <protection/>
    </xf>
    <xf numFmtId="0" fontId="14" fillId="33" borderId="27" xfId="0" applyFont="1" applyFill="1" applyBorder="1" applyAlignment="1" applyProtection="1">
      <alignment horizontal="left" vertical="top" wrapText="1"/>
      <protection/>
    </xf>
    <xf numFmtId="3"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xf>
    <xf numFmtId="0" fontId="90" fillId="10" borderId="0" xfId="0" applyFont="1" applyFill="1" applyAlignment="1">
      <alignment horizontal="left" wrapText="1"/>
    </xf>
    <xf numFmtId="0" fontId="90" fillId="10" borderId="0" xfId="0" applyFont="1" applyFill="1" applyAlignment="1">
      <alignment horizontal="left"/>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2" fillId="33" borderId="47" xfId="0" applyFont="1" applyFill="1" applyBorder="1" applyAlignment="1" applyProtection="1">
      <alignment horizontal="left" vertical="top" wrapText="1"/>
      <protection/>
    </xf>
    <xf numFmtId="0" fontId="2" fillId="33" borderId="27" xfId="0" applyFont="1" applyFill="1" applyBorder="1" applyAlignment="1" applyProtection="1">
      <alignment horizontal="left" vertical="top" wrapText="1"/>
      <protection/>
    </xf>
    <xf numFmtId="0" fontId="2" fillId="33" borderId="53" xfId="0" applyFont="1" applyFill="1" applyBorder="1" applyAlignment="1" applyProtection="1">
      <alignment horizontal="left" vertical="top" wrapText="1"/>
      <protection/>
    </xf>
    <xf numFmtId="0" fontId="2" fillId="33" borderId="16" xfId="0" applyFont="1" applyFill="1" applyBorder="1" applyAlignment="1" applyProtection="1">
      <alignment horizontal="left" vertical="top" wrapText="1"/>
      <protection/>
    </xf>
    <xf numFmtId="0" fontId="3" fillId="10" borderId="0" xfId="0" applyFont="1" applyFill="1" applyBorder="1" applyAlignment="1" applyProtection="1">
      <alignment horizontal="center" vertical="center" wrapText="1"/>
      <protection/>
    </xf>
    <xf numFmtId="0" fontId="74" fillId="33" borderId="47" xfId="53" applyFill="1" applyBorder="1" applyAlignment="1" applyProtection="1">
      <alignment horizontal="left"/>
      <protection locked="0"/>
    </xf>
    <xf numFmtId="0" fontId="2" fillId="33" borderId="14" xfId="0" applyFont="1" applyFill="1" applyBorder="1" applyAlignment="1" applyProtection="1">
      <alignment horizontal="left"/>
      <protection locked="0"/>
    </xf>
    <xf numFmtId="0" fontId="2" fillId="33" borderId="27" xfId="0" applyFont="1" applyFill="1" applyBorder="1" applyAlignment="1" applyProtection="1">
      <alignment horizontal="left"/>
      <protection locked="0"/>
    </xf>
    <xf numFmtId="0" fontId="5" fillId="10" borderId="0" xfId="0" applyFont="1" applyFill="1" applyBorder="1" applyAlignment="1" applyProtection="1">
      <alignment horizontal="left"/>
      <protection/>
    </xf>
    <xf numFmtId="0" fontId="11" fillId="0" borderId="17" xfId="0" applyFont="1" applyFill="1" applyBorder="1" applyAlignment="1" applyProtection="1">
      <alignment horizontal="left" vertical="top" wrapText="1"/>
      <protection/>
    </xf>
    <xf numFmtId="0" fontId="11" fillId="0" borderId="18" xfId="0" applyFont="1" applyFill="1" applyBorder="1" applyAlignment="1" applyProtection="1">
      <alignment horizontal="left" vertical="top" wrapText="1"/>
      <protection/>
    </xf>
    <xf numFmtId="0" fontId="11" fillId="0" borderId="19" xfId="0" applyFont="1" applyFill="1" applyBorder="1" applyAlignment="1" applyProtection="1">
      <alignment horizontal="left" vertical="top" wrapText="1"/>
      <protection/>
    </xf>
    <xf numFmtId="0" fontId="11" fillId="0" borderId="2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21" xfId="0" applyFont="1" applyFill="1" applyBorder="1" applyAlignment="1" applyProtection="1">
      <alignment horizontal="left" vertical="top" wrapText="1"/>
      <protection/>
    </xf>
    <xf numFmtId="0" fontId="11" fillId="0" borderId="22" xfId="0" applyFont="1" applyFill="1" applyBorder="1" applyAlignment="1" applyProtection="1">
      <alignment horizontal="left" vertical="top" wrapText="1"/>
      <protection/>
    </xf>
    <xf numFmtId="0" fontId="11" fillId="0" borderId="23" xfId="0" applyFont="1" applyFill="1" applyBorder="1" applyAlignment="1" applyProtection="1">
      <alignment horizontal="left" vertical="top" wrapText="1"/>
      <protection/>
    </xf>
    <xf numFmtId="0" fontId="11" fillId="0" borderId="24" xfId="0" applyFont="1" applyFill="1" applyBorder="1" applyAlignment="1" applyProtection="1">
      <alignment horizontal="left" vertical="top" wrapText="1"/>
      <protection/>
    </xf>
    <xf numFmtId="0" fontId="2" fillId="33" borderId="14" xfId="0" applyFont="1" applyFill="1" applyBorder="1" applyAlignment="1" applyProtection="1">
      <alignment horizontal="left" vertical="top" wrapText="1"/>
      <protection/>
    </xf>
    <xf numFmtId="0" fontId="11" fillId="10" borderId="18" xfId="0" applyFont="1" applyFill="1" applyBorder="1" applyAlignment="1" applyProtection="1">
      <alignment horizontal="center" wrapText="1"/>
      <protection/>
    </xf>
    <xf numFmtId="0" fontId="2" fillId="33" borderId="47"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wrapText="1"/>
      <protection/>
    </xf>
    <xf numFmtId="0" fontId="3" fillId="10" borderId="23" xfId="0" applyFont="1" applyFill="1" applyBorder="1" applyAlignment="1" applyProtection="1">
      <alignment horizontal="center" vertical="center" wrapText="1"/>
      <protection/>
    </xf>
    <xf numFmtId="0" fontId="2" fillId="33" borderId="17" xfId="0" applyFont="1" applyFill="1" applyBorder="1" applyAlignment="1" applyProtection="1">
      <alignment horizontal="left"/>
      <protection locked="0"/>
    </xf>
    <xf numFmtId="0" fontId="2" fillId="33" borderId="18" xfId="0" applyFont="1" applyFill="1" applyBorder="1" applyAlignment="1" applyProtection="1">
      <alignment horizontal="left"/>
      <protection locked="0"/>
    </xf>
    <xf numFmtId="0" fontId="2" fillId="33" borderId="19" xfId="0" applyFont="1" applyFill="1" applyBorder="1" applyAlignment="1" applyProtection="1">
      <alignment horizontal="left"/>
      <protection locked="0"/>
    </xf>
    <xf numFmtId="0" fontId="14" fillId="33" borderId="48" xfId="0" applyFont="1" applyFill="1" applyBorder="1" applyAlignment="1" applyProtection="1">
      <alignment horizontal="left" vertical="center" wrapText="1"/>
      <protection/>
    </xf>
    <xf numFmtId="0" fontId="14" fillId="33" borderId="37" xfId="0" applyFont="1" applyFill="1" applyBorder="1" applyAlignment="1" applyProtection="1">
      <alignment horizontal="left" vertical="center" wrapText="1"/>
      <protection/>
    </xf>
    <xf numFmtId="0" fontId="14" fillId="33" borderId="41" xfId="0" applyFont="1" applyFill="1" applyBorder="1" applyAlignment="1" applyProtection="1">
      <alignment horizontal="left" vertical="center" wrapText="1"/>
      <protection/>
    </xf>
    <xf numFmtId="0" fontId="2" fillId="33" borderId="47" xfId="0" applyFont="1" applyFill="1" applyBorder="1" applyAlignment="1" applyProtection="1">
      <alignment horizontal="center"/>
      <protection locked="0"/>
    </xf>
    <xf numFmtId="0" fontId="2" fillId="33" borderId="14" xfId="0" applyFont="1" applyFill="1" applyBorder="1" applyAlignment="1" applyProtection="1">
      <alignment horizontal="center"/>
      <protection locked="0"/>
    </xf>
    <xf numFmtId="0" fontId="2" fillId="33" borderId="27" xfId="0" applyFont="1" applyFill="1" applyBorder="1" applyAlignment="1" applyProtection="1">
      <alignment horizontal="center"/>
      <protection locked="0"/>
    </xf>
    <xf numFmtId="0" fontId="21" fillId="10" borderId="0" xfId="0" applyFont="1" applyFill="1" applyBorder="1" applyAlignment="1" applyProtection="1">
      <alignment horizontal="left" vertical="center" wrapText="1"/>
      <protection/>
    </xf>
    <xf numFmtId="0" fontId="11" fillId="0" borderId="47"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4" fillId="33" borderId="54" xfId="0" applyFont="1" applyFill="1" applyBorder="1" applyAlignment="1" applyProtection="1">
      <alignment horizontal="left" vertical="center" wrapText="1"/>
      <protection/>
    </xf>
    <xf numFmtId="0" fontId="14" fillId="33" borderId="55" xfId="0" applyFont="1" applyFill="1" applyBorder="1" applyAlignment="1" applyProtection="1">
      <alignment horizontal="left" vertical="center" wrapText="1"/>
      <protection/>
    </xf>
    <xf numFmtId="0" fontId="14" fillId="33" borderId="56" xfId="0" applyFont="1" applyFill="1" applyBorder="1" applyAlignment="1" applyProtection="1">
      <alignment horizontal="left" vertical="center" wrapText="1"/>
      <protection/>
    </xf>
    <xf numFmtId="0" fontId="14" fillId="33" borderId="57" xfId="0" applyFont="1" applyFill="1" applyBorder="1" applyAlignment="1" applyProtection="1">
      <alignment horizontal="left" vertical="center" wrapText="1"/>
      <protection/>
    </xf>
    <xf numFmtId="0" fontId="14" fillId="33" borderId="58" xfId="0" applyFont="1" applyFill="1" applyBorder="1" applyAlignment="1" applyProtection="1">
      <alignment horizontal="left" vertical="center" wrapText="1"/>
      <protection/>
    </xf>
    <xf numFmtId="0" fontId="14" fillId="33" borderId="59" xfId="0" applyFont="1" applyFill="1" applyBorder="1" applyAlignment="1" applyProtection="1">
      <alignment horizontal="left" vertical="center" wrapText="1"/>
      <protection/>
    </xf>
    <xf numFmtId="0" fontId="2" fillId="33" borderId="47" xfId="0" applyFont="1" applyFill="1" applyBorder="1" applyAlignment="1" applyProtection="1">
      <alignment horizontal="left"/>
      <protection locked="0"/>
    </xf>
    <xf numFmtId="0" fontId="2" fillId="10" borderId="0" xfId="0" applyFont="1" applyFill="1" applyBorder="1" applyAlignment="1" applyProtection="1">
      <alignment horizontal="center" vertical="center"/>
      <protection/>
    </xf>
    <xf numFmtId="0" fontId="2" fillId="33" borderId="40" xfId="0" applyFont="1" applyFill="1" applyBorder="1" applyAlignment="1" applyProtection="1">
      <alignment horizontal="left" vertical="top" wrapText="1"/>
      <protection/>
    </xf>
    <xf numFmtId="0" fontId="2" fillId="33" borderId="41" xfId="0" applyFont="1" applyFill="1" applyBorder="1" applyAlignment="1" applyProtection="1">
      <alignment horizontal="left" vertical="top" wrapText="1"/>
      <protection/>
    </xf>
    <xf numFmtId="0" fontId="3" fillId="33" borderId="52" xfId="0" applyFont="1" applyFill="1" applyBorder="1" applyAlignment="1" applyProtection="1">
      <alignment horizontal="center" vertical="center" wrapText="1"/>
      <protection/>
    </xf>
    <xf numFmtId="0" fontId="3" fillId="33" borderId="60" xfId="0" applyFont="1" applyFill="1" applyBorder="1" applyAlignment="1" applyProtection="1">
      <alignment horizontal="center" vertical="center" wrapText="1"/>
      <protection/>
    </xf>
    <xf numFmtId="0" fontId="0" fillId="0" borderId="14" xfId="0" applyBorder="1" applyAlignment="1">
      <alignment/>
    </xf>
    <xf numFmtId="0" fontId="0" fillId="0" borderId="27" xfId="0" applyBorder="1" applyAlignment="1">
      <alignment/>
    </xf>
    <xf numFmtId="0" fontId="101" fillId="10" borderId="18"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53" xfId="0" applyFont="1" applyFill="1" applyBorder="1" applyAlignment="1" applyProtection="1">
      <alignment horizontal="center" vertical="center" wrapText="1"/>
      <protection/>
    </xf>
    <xf numFmtId="0" fontId="3" fillId="33" borderId="61"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102" fillId="34" borderId="10" xfId="0" applyFont="1" applyFill="1" applyBorder="1" applyAlignment="1">
      <alignment horizontal="center"/>
    </xf>
    <xf numFmtId="0" fontId="85" fillId="0" borderId="47" xfId="0" applyFont="1" applyFill="1" applyBorder="1" applyAlignment="1">
      <alignment horizontal="center"/>
    </xf>
    <xf numFmtId="0" fontId="85" fillId="0" borderId="62" xfId="0" applyFont="1" applyFill="1" applyBorder="1" applyAlignment="1">
      <alignment horizontal="center"/>
    </xf>
    <xf numFmtId="0" fontId="88" fillId="10" borderId="23" xfId="0" applyFont="1" applyFill="1" applyBorder="1" applyAlignment="1">
      <alignment/>
    </xf>
    <xf numFmtId="0" fontId="103" fillId="34" borderId="10" xfId="0" applyFont="1" applyFill="1" applyBorder="1" applyAlignment="1">
      <alignment horizontal="center"/>
    </xf>
    <xf numFmtId="0" fontId="0" fillId="4" borderId="47" xfId="0" applyFill="1" applyBorder="1" applyAlignment="1" applyProtection="1">
      <alignment horizontal="center" vertical="center"/>
      <protection/>
    </xf>
    <xf numFmtId="0" fontId="0" fillId="4" borderId="14" xfId="0" applyFill="1" applyBorder="1" applyAlignment="1" applyProtection="1">
      <alignment horizontal="center" vertical="center"/>
      <protection/>
    </xf>
    <xf numFmtId="0" fontId="0" fillId="4" borderId="27" xfId="0" applyFill="1" applyBorder="1" applyAlignment="1" applyProtection="1">
      <alignment horizontal="center" vertical="center"/>
      <protection/>
    </xf>
    <xf numFmtId="0" fontId="104" fillId="0" borderId="0" xfId="0" applyFont="1" applyAlignment="1" applyProtection="1">
      <alignment horizontal="left"/>
      <protection/>
    </xf>
    <xf numFmtId="0" fontId="0" fillId="4" borderId="39" xfId="0" applyFill="1" applyBorder="1" applyAlignment="1" applyProtection="1">
      <alignment horizontal="left" vertical="center" wrapText="1"/>
      <protection/>
    </xf>
    <xf numFmtId="0" fontId="0" fillId="4" borderId="63" xfId="0" applyFill="1" applyBorder="1" applyAlignment="1" applyProtection="1">
      <alignment horizontal="left" vertical="center" wrapText="1"/>
      <protection/>
    </xf>
    <xf numFmtId="0" fontId="0" fillId="4" borderId="35" xfId="0" applyFill="1" applyBorder="1" applyAlignment="1" applyProtection="1">
      <alignment horizontal="left" vertical="center" wrapText="1"/>
      <protection/>
    </xf>
    <xf numFmtId="0" fontId="0" fillId="4" borderId="64" xfId="0" applyFill="1" applyBorder="1" applyAlignment="1" applyProtection="1">
      <alignment horizontal="left" vertical="center" wrapText="1"/>
      <protection/>
    </xf>
    <xf numFmtId="0" fontId="0" fillId="4" borderId="65" xfId="0" applyFill="1" applyBorder="1" applyAlignment="1" applyProtection="1">
      <alignment horizontal="left" vertical="center" wrapText="1"/>
      <protection/>
    </xf>
    <xf numFmtId="0" fontId="0" fillId="4" borderId="66" xfId="0" applyFill="1" applyBorder="1" applyAlignment="1" applyProtection="1">
      <alignment horizontal="left" vertical="center" wrapText="1"/>
      <protection/>
    </xf>
    <xf numFmtId="0" fontId="77" fillId="36" borderId="39" xfId="56" applyFill="1" applyBorder="1" applyAlignment="1" applyProtection="1">
      <alignment horizontal="center" wrapText="1"/>
      <protection locked="0"/>
    </xf>
    <xf numFmtId="0" fontId="77" fillId="36" borderId="35" xfId="56" applyFill="1" applyBorder="1" applyAlignment="1" applyProtection="1">
      <alignment horizontal="center" wrapText="1"/>
      <protection locked="0"/>
    </xf>
    <xf numFmtId="0" fontId="77" fillId="36" borderId="38" xfId="56" applyFill="1" applyBorder="1" applyAlignment="1" applyProtection="1">
      <alignment horizontal="center" wrapText="1"/>
      <protection locked="0"/>
    </xf>
    <xf numFmtId="0" fontId="77" fillId="36" borderId="36" xfId="56" applyFill="1" applyBorder="1" applyAlignment="1" applyProtection="1">
      <alignment horizontal="center" wrapText="1"/>
      <protection locked="0"/>
    </xf>
    <xf numFmtId="0" fontId="0" fillId="0" borderId="39" xfId="0" applyBorder="1" applyAlignment="1" applyProtection="1">
      <alignment horizontal="left" vertical="center" wrapText="1"/>
      <protection/>
    </xf>
    <xf numFmtId="0" fontId="0" fillId="0" borderId="63" xfId="0" applyBorder="1"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0" borderId="39" xfId="0" applyBorder="1" applyAlignment="1" applyProtection="1">
      <alignment horizontal="center" vertical="center" wrapText="1"/>
      <protection/>
    </xf>
    <xf numFmtId="0" fontId="0" fillId="0" borderId="63"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95" fillId="36" borderId="39" xfId="56" applyFont="1" applyFill="1" applyBorder="1" applyAlignment="1" applyProtection="1">
      <alignment horizontal="center" vertical="center"/>
      <protection locked="0"/>
    </xf>
    <xf numFmtId="0" fontId="95" fillId="36" borderId="35" xfId="56" applyFont="1" applyFill="1" applyBorder="1" applyAlignment="1" applyProtection="1">
      <alignment horizontal="center" vertical="center"/>
      <protection locked="0"/>
    </xf>
    <xf numFmtId="0" fontId="91" fillId="6" borderId="44" xfId="0" applyFont="1" applyFill="1" applyBorder="1" applyAlignment="1" applyProtection="1">
      <alignment horizontal="center" vertical="center" wrapText="1"/>
      <protection/>
    </xf>
    <xf numFmtId="0" fontId="91" fillId="6" borderId="33" xfId="0" applyFont="1" applyFill="1" applyBorder="1" applyAlignment="1" applyProtection="1">
      <alignment horizontal="center" vertical="center" wrapText="1"/>
      <protection/>
    </xf>
    <xf numFmtId="0" fontId="77" fillId="31" borderId="39" xfId="56" applyBorder="1" applyAlignment="1" applyProtection="1">
      <alignment horizontal="center" wrapText="1"/>
      <protection locked="0"/>
    </xf>
    <xf numFmtId="0" fontId="77" fillId="31" borderId="35" xfId="56" applyBorder="1" applyAlignment="1" applyProtection="1">
      <alignment horizontal="center" wrapText="1"/>
      <protection locked="0"/>
    </xf>
    <xf numFmtId="0" fontId="77" fillId="31" borderId="38" xfId="56" applyBorder="1" applyAlignment="1" applyProtection="1">
      <alignment horizontal="center" wrapText="1"/>
      <protection locked="0"/>
    </xf>
    <xf numFmtId="0" fontId="77" fillId="31" borderId="36" xfId="56" applyBorder="1" applyAlignment="1" applyProtection="1">
      <alignment horizontal="center" wrapText="1"/>
      <protection locked="0"/>
    </xf>
    <xf numFmtId="0" fontId="95" fillId="31" borderId="39" xfId="56" applyFont="1" applyBorder="1" applyAlignment="1" applyProtection="1">
      <alignment horizontal="center" vertical="center"/>
      <protection locked="0"/>
    </xf>
    <xf numFmtId="0" fontId="95" fillId="31" borderId="35" xfId="56" applyFont="1" applyBorder="1" applyAlignment="1" applyProtection="1">
      <alignment horizontal="center" vertical="center"/>
      <protection locked="0"/>
    </xf>
    <xf numFmtId="0" fontId="95" fillId="31" borderId="40" xfId="57" applyFont="1" applyBorder="1" applyAlignment="1" applyProtection="1">
      <alignment horizontal="center" vertical="center" wrapText="1"/>
      <protection locked="0"/>
    </xf>
    <xf numFmtId="0" fontId="95" fillId="31" borderId="41" xfId="57" applyFont="1" applyBorder="1" applyAlignment="1" applyProtection="1">
      <alignment horizontal="center" vertical="center" wrapText="1"/>
      <protection locked="0"/>
    </xf>
    <xf numFmtId="0" fontId="95" fillId="36" borderId="40" xfId="56" applyFont="1" applyFill="1" applyBorder="1" applyAlignment="1" applyProtection="1">
      <alignment horizontal="center" vertical="center" wrapText="1"/>
      <protection locked="0"/>
    </xf>
    <xf numFmtId="0" fontId="95" fillId="36" borderId="41" xfId="56" applyFont="1" applyFill="1" applyBorder="1" applyAlignment="1" applyProtection="1">
      <alignment horizontal="center" vertical="center" wrapText="1"/>
      <protection locked="0"/>
    </xf>
    <xf numFmtId="0" fontId="91" fillId="6" borderId="44" xfId="0" applyFont="1" applyFill="1" applyBorder="1" applyAlignment="1" applyProtection="1">
      <alignment horizontal="center" vertical="center"/>
      <protection/>
    </xf>
    <xf numFmtId="0" fontId="91" fillId="6" borderId="33" xfId="0" applyFont="1" applyFill="1" applyBorder="1" applyAlignment="1" applyProtection="1">
      <alignment horizontal="center" vertical="center"/>
      <protection/>
    </xf>
    <xf numFmtId="0" fontId="77" fillId="31" borderId="39" xfId="57" applyBorder="1" applyAlignment="1" applyProtection="1">
      <alignment horizontal="center" vertical="center" wrapText="1"/>
      <protection locked="0"/>
    </xf>
    <xf numFmtId="0" fontId="77" fillId="31" borderId="35" xfId="57" applyBorder="1" applyAlignment="1" applyProtection="1">
      <alignment horizontal="center" vertical="center" wrapText="1"/>
      <protection locked="0"/>
    </xf>
    <xf numFmtId="0" fontId="77" fillId="31" borderId="38" xfId="57" applyBorder="1" applyAlignment="1" applyProtection="1">
      <alignment horizontal="center" vertical="center" wrapText="1"/>
      <protection locked="0"/>
    </xf>
    <xf numFmtId="0" fontId="77" fillId="31" borderId="36" xfId="57" applyBorder="1" applyAlignment="1" applyProtection="1">
      <alignment horizontal="center" vertical="center" wrapText="1"/>
      <protection locked="0"/>
    </xf>
    <xf numFmtId="0" fontId="91" fillId="6" borderId="40" xfId="0" applyFont="1" applyFill="1" applyBorder="1" applyAlignment="1" applyProtection="1">
      <alignment horizontal="center" vertical="center" wrapText="1"/>
      <protection/>
    </xf>
    <xf numFmtId="0" fontId="91" fillId="6" borderId="41" xfId="0" applyFont="1" applyFill="1" applyBorder="1" applyAlignment="1" applyProtection="1">
      <alignment horizontal="center" vertical="center" wrapText="1"/>
      <protection/>
    </xf>
    <xf numFmtId="0" fontId="0" fillId="0" borderId="43" xfId="0" applyBorder="1" applyAlignment="1" applyProtection="1">
      <alignment horizontal="left" vertical="center" wrapText="1"/>
      <protection/>
    </xf>
    <xf numFmtId="0" fontId="91" fillId="6" borderId="57" xfId="0" applyFont="1" applyFill="1" applyBorder="1" applyAlignment="1" applyProtection="1">
      <alignment horizontal="center" vertical="center" wrapText="1"/>
      <protection/>
    </xf>
    <xf numFmtId="0" fontId="91" fillId="6" borderId="59" xfId="0" applyFont="1" applyFill="1" applyBorder="1" applyAlignment="1" applyProtection="1">
      <alignment horizontal="center" vertical="center"/>
      <protection/>
    </xf>
    <xf numFmtId="0" fontId="77" fillId="36" borderId="48" xfId="57" applyFill="1" applyBorder="1" applyAlignment="1" applyProtection="1">
      <alignment horizontal="center" vertical="center" wrapText="1"/>
      <protection locked="0"/>
    </xf>
    <xf numFmtId="0" fontId="77" fillId="36" borderId="29" xfId="57" applyFill="1" applyBorder="1" applyAlignment="1" applyProtection="1">
      <alignment horizontal="center" vertical="center" wrapText="1"/>
      <protection locked="0"/>
    </xf>
    <xf numFmtId="0" fontId="77" fillId="36" borderId="40" xfId="56" applyFill="1" applyBorder="1" applyAlignment="1" applyProtection="1">
      <alignment horizontal="center" vertical="center" wrapText="1"/>
      <protection locked="0"/>
    </xf>
    <xf numFmtId="0" fontId="77" fillId="36" borderId="41" xfId="56" applyFill="1" applyBorder="1" applyAlignment="1" applyProtection="1">
      <alignment horizontal="center" vertical="center" wrapText="1"/>
      <protection locked="0"/>
    </xf>
    <xf numFmtId="0" fontId="91" fillId="6" borderId="58" xfId="0" applyFont="1" applyFill="1" applyBorder="1" applyAlignment="1" applyProtection="1">
      <alignment horizontal="center" vertical="center"/>
      <protection/>
    </xf>
    <xf numFmtId="10" fontId="77" fillId="31" borderId="40" xfId="57" applyNumberFormat="1" applyBorder="1" applyAlignment="1" applyProtection="1">
      <alignment horizontal="center" vertical="center" wrapText="1"/>
      <protection locked="0"/>
    </xf>
    <xf numFmtId="10" fontId="77" fillId="31" borderId="29" xfId="57" applyNumberFormat="1" applyBorder="1" applyAlignment="1" applyProtection="1">
      <alignment horizontal="center" vertical="center" wrapText="1"/>
      <protection locked="0"/>
    </xf>
    <xf numFmtId="0" fontId="77" fillId="31" borderId="40" xfId="57" applyBorder="1" applyAlignment="1" applyProtection="1">
      <alignment horizontal="center" vertical="center" wrapText="1"/>
      <protection locked="0"/>
    </xf>
    <xf numFmtId="0" fontId="77" fillId="31" borderId="37" xfId="57" applyBorder="1" applyAlignment="1" applyProtection="1">
      <alignment horizontal="center" vertical="center" wrapText="1"/>
      <protection locked="0"/>
    </xf>
    <xf numFmtId="0" fontId="77" fillId="36" borderId="40" xfId="57" applyFill="1" applyBorder="1" applyAlignment="1" applyProtection="1">
      <alignment horizontal="center" vertical="center" wrapText="1"/>
      <protection locked="0"/>
    </xf>
    <xf numFmtId="0" fontId="77" fillId="36" borderId="41" xfId="57" applyFill="1" applyBorder="1" applyAlignment="1" applyProtection="1">
      <alignment horizontal="center" vertical="center" wrapText="1"/>
      <protection locked="0"/>
    </xf>
    <xf numFmtId="0" fontId="77" fillId="36" borderId="48" xfId="56" applyFill="1" applyBorder="1" applyAlignment="1" applyProtection="1">
      <alignment horizontal="center" vertical="center" wrapText="1"/>
      <protection locked="0"/>
    </xf>
    <xf numFmtId="0" fontId="77" fillId="36" borderId="29" xfId="56" applyFill="1" applyBorder="1" applyAlignment="1" applyProtection="1">
      <alignment horizontal="center" vertical="center" wrapText="1"/>
      <protection locked="0"/>
    </xf>
    <xf numFmtId="0" fontId="91" fillId="6" borderId="37" xfId="0" applyFont="1" applyFill="1" applyBorder="1" applyAlignment="1" applyProtection="1">
      <alignment horizontal="center" vertical="center" wrapText="1"/>
      <protection/>
    </xf>
    <xf numFmtId="0" fontId="77" fillId="31" borderId="37" xfId="57" applyBorder="1" applyAlignment="1" applyProtection="1">
      <alignment horizontal="center" vertical="center"/>
      <protection locked="0"/>
    </xf>
    <xf numFmtId="0" fontId="77" fillId="36" borderId="37" xfId="57" applyFill="1" applyBorder="1" applyAlignment="1" applyProtection="1">
      <alignment horizontal="center" vertical="center"/>
      <protection locked="0"/>
    </xf>
    <xf numFmtId="0" fontId="77" fillId="36" borderId="41" xfId="57" applyFill="1" applyBorder="1" applyAlignment="1" applyProtection="1">
      <alignment horizontal="center" vertical="center"/>
      <protection locked="0"/>
    </xf>
    <xf numFmtId="0" fontId="77" fillId="36" borderId="37" xfId="56" applyFill="1" applyBorder="1" applyAlignment="1" applyProtection="1">
      <alignment horizontal="center" vertical="center"/>
      <protection locked="0"/>
    </xf>
    <xf numFmtId="0" fontId="77" fillId="36" borderId="41" xfId="56" applyFill="1" applyBorder="1" applyAlignment="1" applyProtection="1">
      <alignment horizontal="center" vertical="center"/>
      <protection locked="0"/>
    </xf>
    <xf numFmtId="0" fontId="77" fillId="31" borderId="40" xfId="57" applyBorder="1" applyAlignment="1" applyProtection="1">
      <alignment horizontal="center"/>
      <protection locked="0"/>
    </xf>
    <xf numFmtId="0" fontId="77" fillId="31" borderId="41" xfId="57" applyBorder="1" applyAlignment="1" applyProtection="1">
      <alignment horizontal="center"/>
      <protection locked="0"/>
    </xf>
    <xf numFmtId="0" fontId="77" fillId="31" borderId="41" xfId="57" applyBorder="1" applyAlignment="1" applyProtection="1">
      <alignment horizontal="center" vertical="center" wrapText="1"/>
      <protection locked="0"/>
    </xf>
    <xf numFmtId="0" fontId="77" fillId="31" borderId="40" xfId="56" applyBorder="1" applyAlignment="1" applyProtection="1">
      <alignment horizontal="center" vertical="center" wrapText="1"/>
      <protection locked="0"/>
    </xf>
    <xf numFmtId="0" fontId="77" fillId="31" borderId="41" xfId="56" applyBorder="1" applyAlignment="1" applyProtection="1">
      <alignment horizontal="center" vertical="center" wrapText="1"/>
      <protection locked="0"/>
    </xf>
    <xf numFmtId="0" fontId="77" fillId="36" borderId="40" xfId="56" applyFill="1" applyBorder="1" applyAlignment="1" applyProtection="1">
      <alignment horizontal="center" vertical="center"/>
      <protection locked="0"/>
    </xf>
    <xf numFmtId="0" fontId="77" fillId="36" borderId="29" xfId="56" applyFill="1" applyBorder="1" applyAlignment="1" applyProtection="1">
      <alignment horizontal="center" vertical="center"/>
      <protection locked="0"/>
    </xf>
    <xf numFmtId="0" fontId="77" fillId="31" borderId="40" xfId="57" applyBorder="1" applyAlignment="1" applyProtection="1">
      <alignment horizontal="center" vertical="center"/>
      <protection locked="0"/>
    </xf>
    <xf numFmtId="0" fontId="77" fillId="31" borderId="29" xfId="57" applyBorder="1" applyAlignment="1" applyProtection="1">
      <alignment horizontal="center" vertical="center"/>
      <protection locked="0"/>
    </xf>
    <xf numFmtId="0" fontId="0" fillId="0" borderId="30" xfId="0" applyBorder="1" applyAlignment="1" applyProtection="1">
      <alignment horizontal="left" vertical="center" wrapText="1"/>
      <protection/>
    </xf>
    <xf numFmtId="0" fontId="91" fillId="6" borderId="29" xfId="0" applyFont="1" applyFill="1" applyBorder="1" applyAlignment="1" applyProtection="1">
      <alignment horizontal="center" vertical="center" wrapText="1"/>
      <protection/>
    </xf>
    <xf numFmtId="0" fontId="91" fillId="6" borderId="57" xfId="0" applyFont="1" applyFill="1" applyBorder="1" applyAlignment="1" applyProtection="1">
      <alignment horizontal="center" vertical="center"/>
      <protection/>
    </xf>
    <xf numFmtId="0" fontId="77" fillId="31" borderId="29" xfId="57" applyBorder="1" applyAlignment="1" applyProtection="1">
      <alignment horizontal="center" vertical="center" wrapText="1"/>
      <protection locked="0"/>
    </xf>
    <xf numFmtId="0" fontId="0" fillId="4" borderId="67" xfId="0" applyFill="1" applyBorder="1" applyAlignment="1" applyProtection="1">
      <alignment horizontal="center" vertical="center"/>
      <protection/>
    </xf>
    <xf numFmtId="0" fontId="0" fillId="4" borderId="68" xfId="0" applyFill="1" applyBorder="1" applyAlignment="1" applyProtection="1">
      <alignment horizontal="center" vertical="center"/>
      <protection/>
    </xf>
    <xf numFmtId="0" fontId="0" fillId="4" borderId="16" xfId="0" applyFill="1" applyBorder="1" applyAlignment="1" applyProtection="1">
      <alignment horizontal="center" vertical="center"/>
      <protection/>
    </xf>
    <xf numFmtId="0" fontId="77" fillId="36" borderId="38" xfId="56" applyFill="1" applyBorder="1" applyAlignment="1" applyProtection="1">
      <alignment horizontal="center" vertical="center"/>
      <protection locked="0"/>
    </xf>
    <xf numFmtId="0" fontId="77" fillId="36" borderId="36" xfId="56" applyFill="1" applyBorder="1" applyAlignment="1" applyProtection="1">
      <alignment horizontal="center" vertical="center"/>
      <protection locked="0"/>
    </xf>
    <xf numFmtId="0" fontId="77" fillId="36" borderId="39" xfId="56" applyFill="1" applyBorder="1" applyAlignment="1" applyProtection="1">
      <alignment horizontal="center" vertical="center"/>
      <protection locked="0"/>
    </xf>
    <xf numFmtId="0" fontId="77" fillId="36" borderId="35" xfId="56" applyFill="1" applyBorder="1" applyAlignment="1" applyProtection="1">
      <alignment horizontal="center" vertical="center"/>
      <protection locked="0"/>
    </xf>
    <xf numFmtId="0" fontId="77" fillId="31" borderId="39" xfId="57" applyBorder="1" applyAlignment="1" applyProtection="1">
      <alignment horizontal="center" vertical="center"/>
      <protection locked="0"/>
    </xf>
    <xf numFmtId="0" fontId="77" fillId="31" borderId="35" xfId="57" applyBorder="1" applyAlignment="1" applyProtection="1">
      <alignment horizontal="center" vertical="center"/>
      <protection locked="0"/>
    </xf>
    <xf numFmtId="0" fontId="77" fillId="31" borderId="39" xfId="57" applyFill="1" applyBorder="1" applyAlignment="1" applyProtection="1">
      <alignment horizontal="center" vertical="center"/>
      <protection locked="0"/>
    </xf>
    <xf numFmtId="0" fontId="77" fillId="31" borderId="35" xfId="57" applyFill="1" applyBorder="1" applyAlignment="1" applyProtection="1">
      <alignment horizontal="center" vertical="center"/>
      <protection locked="0"/>
    </xf>
    <xf numFmtId="0" fontId="77" fillId="31" borderId="38" xfId="57" applyBorder="1" applyAlignment="1" applyProtection="1">
      <alignment horizontal="center" vertical="center"/>
      <protection locked="0"/>
    </xf>
    <xf numFmtId="0" fontId="77" fillId="31" borderId="36" xfId="57" applyBorder="1" applyAlignment="1" applyProtection="1">
      <alignment horizontal="center" vertical="center"/>
      <protection locked="0"/>
    </xf>
    <xf numFmtId="0" fontId="77" fillId="36" borderId="39" xfId="57" applyFill="1" applyBorder="1" applyAlignment="1" applyProtection="1">
      <alignment horizontal="center" vertical="center"/>
      <protection locked="0"/>
    </xf>
    <xf numFmtId="0" fontId="77" fillId="36" borderId="35" xfId="57" applyFill="1" applyBorder="1" applyAlignment="1" applyProtection="1">
      <alignment horizontal="center" vertical="center"/>
      <protection locked="0"/>
    </xf>
    <xf numFmtId="0" fontId="0" fillId="0" borderId="30" xfId="0" applyBorder="1" applyAlignment="1" applyProtection="1">
      <alignment horizontal="center" vertical="center" wrapText="1"/>
      <protection/>
    </xf>
    <xf numFmtId="0" fontId="77" fillId="36" borderId="38" xfId="57" applyFill="1" applyBorder="1" applyAlignment="1" applyProtection="1">
      <alignment horizontal="center" vertical="center"/>
      <protection locked="0"/>
    </xf>
    <xf numFmtId="0" fontId="77" fillId="36" borderId="36" xfId="57" applyFill="1" applyBorder="1" applyAlignment="1" applyProtection="1">
      <alignment horizontal="center" vertical="center"/>
      <protection locked="0"/>
    </xf>
    <xf numFmtId="0" fontId="0" fillId="4" borderId="39" xfId="0" applyFill="1" applyBorder="1" applyAlignment="1" applyProtection="1">
      <alignment horizontal="center" vertical="center" wrapText="1"/>
      <protection/>
    </xf>
    <xf numFmtId="0" fontId="0" fillId="4" borderId="63" xfId="0" applyFill="1" applyBorder="1" applyAlignment="1" applyProtection="1">
      <alignment horizontal="center" vertical="center" wrapText="1"/>
      <protection/>
    </xf>
    <xf numFmtId="0" fontId="0" fillId="4" borderId="35" xfId="0" applyFill="1" applyBorder="1" applyAlignment="1" applyProtection="1">
      <alignment horizontal="center" vertical="center" wrapText="1"/>
      <protection/>
    </xf>
    <xf numFmtId="10" fontId="77" fillId="36" borderId="40" xfId="56" applyNumberFormat="1" applyFill="1" applyBorder="1" applyAlignment="1" applyProtection="1">
      <alignment horizontal="center" vertical="center"/>
      <protection locked="0"/>
    </xf>
    <xf numFmtId="10" fontId="77" fillId="36" borderId="29" xfId="56" applyNumberFormat="1" applyFill="1" applyBorder="1" applyAlignment="1" applyProtection="1">
      <alignment horizontal="center" vertical="center"/>
      <protection locked="0"/>
    </xf>
    <xf numFmtId="0" fontId="95" fillId="36" borderId="40" xfId="56" applyFont="1" applyFill="1" applyBorder="1" applyAlignment="1" applyProtection="1">
      <alignment horizontal="center" vertical="center"/>
      <protection locked="0"/>
    </xf>
    <xf numFmtId="0" fontId="95" fillId="36" borderId="29" xfId="56" applyFont="1" applyFill="1" applyBorder="1" applyAlignment="1" applyProtection="1">
      <alignment horizontal="center" vertical="center"/>
      <protection locked="0"/>
    </xf>
    <xf numFmtId="0" fontId="95" fillId="31" borderId="40" xfId="56" applyFont="1" applyBorder="1" applyAlignment="1" applyProtection="1">
      <alignment horizontal="center" vertical="center"/>
      <protection locked="0"/>
    </xf>
    <xf numFmtId="0" fontId="95" fillId="31" borderId="29" xfId="56" applyFont="1" applyBorder="1" applyAlignment="1" applyProtection="1">
      <alignment horizontal="center" vertical="center"/>
      <protection locked="0"/>
    </xf>
    <xf numFmtId="0" fontId="95" fillId="31" borderId="40" xfId="57" applyFont="1" applyBorder="1" applyAlignment="1" applyProtection="1">
      <alignment horizontal="center" vertical="center"/>
      <protection locked="0"/>
    </xf>
    <xf numFmtId="0" fontId="95" fillId="31" borderId="29" xfId="57" applyFont="1" applyBorder="1" applyAlignment="1" applyProtection="1">
      <alignment horizontal="center" vertical="center"/>
      <protection locked="0"/>
    </xf>
    <xf numFmtId="0" fontId="0" fillId="0" borderId="64" xfId="0" applyBorder="1" applyAlignment="1" applyProtection="1">
      <alignment horizontal="left" vertical="center" wrapText="1"/>
      <protection/>
    </xf>
    <xf numFmtId="0" fontId="0" fillId="0" borderId="66" xfId="0" applyBorder="1" applyAlignment="1" applyProtection="1">
      <alignment horizontal="left" vertical="center" wrapText="1"/>
      <protection/>
    </xf>
    <xf numFmtId="0" fontId="77" fillId="31" borderId="40" xfId="57" applyBorder="1" applyAlignment="1" applyProtection="1">
      <alignment horizontal="left" vertical="center" wrapText="1"/>
      <protection locked="0"/>
    </xf>
    <xf numFmtId="0" fontId="77" fillId="31" borderId="37" xfId="57" applyBorder="1" applyAlignment="1" applyProtection="1">
      <alignment horizontal="left" vertical="center" wrapText="1"/>
      <protection locked="0"/>
    </xf>
    <xf numFmtId="0" fontId="77" fillId="31" borderId="41" xfId="57" applyBorder="1" applyAlignment="1" applyProtection="1">
      <alignment horizontal="left" vertical="center" wrapText="1"/>
      <protection locked="0"/>
    </xf>
    <xf numFmtId="0" fontId="77" fillId="36" borderId="40" xfId="57" applyFill="1" applyBorder="1" applyAlignment="1" applyProtection="1">
      <alignment horizontal="left" vertical="center" wrapText="1"/>
      <protection locked="0"/>
    </xf>
    <xf numFmtId="0" fontId="77" fillId="36" borderId="37" xfId="57" applyFill="1" applyBorder="1" applyAlignment="1" applyProtection="1">
      <alignment horizontal="left" vertical="center" wrapText="1"/>
      <protection locked="0"/>
    </xf>
    <xf numFmtId="0" fontId="77" fillId="36" borderId="41" xfId="57" applyFill="1" applyBorder="1" applyAlignment="1" applyProtection="1">
      <alignment horizontal="left" vertical="center" wrapText="1"/>
      <protection locked="0"/>
    </xf>
    <xf numFmtId="0" fontId="77" fillId="36" borderId="40" xfId="56" applyFill="1" applyBorder="1" applyAlignment="1" applyProtection="1">
      <alignment horizontal="left" vertical="center" wrapText="1"/>
      <protection locked="0"/>
    </xf>
    <xf numFmtId="0" fontId="77" fillId="36" borderId="37" xfId="56" applyFill="1" applyBorder="1" applyAlignment="1" applyProtection="1">
      <alignment horizontal="left" vertical="center" wrapText="1"/>
      <protection locked="0"/>
    </xf>
    <xf numFmtId="0" fontId="77" fillId="36" borderId="41" xfId="56" applyFill="1" applyBorder="1" applyAlignment="1" applyProtection="1">
      <alignment horizontal="left" vertical="center" wrapText="1"/>
      <protection locked="0"/>
    </xf>
    <xf numFmtId="0" fontId="95" fillId="36" borderId="40" xfId="57" applyFont="1" applyFill="1" applyBorder="1" applyAlignment="1" applyProtection="1">
      <alignment horizontal="center" vertical="center"/>
      <protection locked="0"/>
    </xf>
    <xf numFmtId="0" fontId="95" fillId="36" borderId="29" xfId="57" applyFont="1" applyFill="1" applyBorder="1" applyAlignment="1" applyProtection="1">
      <alignment horizontal="center" vertical="center"/>
      <protection locked="0"/>
    </xf>
    <xf numFmtId="0" fontId="86" fillId="10" borderId="18" xfId="0" applyFont="1" applyFill="1" applyBorder="1" applyAlignment="1">
      <alignment horizontal="center" vertical="center"/>
    </xf>
    <xf numFmtId="0" fontId="19" fillId="10" borderId="17" xfId="0" applyFont="1" applyFill="1" applyBorder="1" applyAlignment="1">
      <alignment horizontal="center" vertical="top" wrapText="1"/>
    </xf>
    <xf numFmtId="0" fontId="19" fillId="10" borderId="18" xfId="0" applyFont="1" applyFill="1" applyBorder="1" applyAlignment="1">
      <alignment horizontal="center" vertical="top" wrapText="1"/>
    </xf>
    <xf numFmtId="0" fontId="96" fillId="10" borderId="18" xfId="0" applyFont="1" applyFill="1" applyBorder="1" applyAlignment="1">
      <alignment horizontal="center" vertical="top" wrapText="1"/>
    </xf>
    <xf numFmtId="0" fontId="74" fillId="10" borderId="22" xfId="53" applyFill="1" applyBorder="1" applyAlignment="1" applyProtection="1">
      <alignment horizontal="center" vertical="top" wrapText="1"/>
      <protection/>
    </xf>
    <xf numFmtId="0" fontId="74" fillId="10" borderId="23" xfId="53" applyFill="1" applyBorder="1" applyAlignment="1" applyProtection="1">
      <alignment horizontal="center" vertical="top" wrapText="1"/>
      <protection/>
    </xf>
    <xf numFmtId="0" fontId="105" fillId="33" borderId="40" xfId="0" applyFont="1" applyFill="1" applyBorder="1" applyAlignment="1">
      <alignment horizontal="center" vertical="center"/>
    </xf>
    <xf numFmtId="0" fontId="105" fillId="33" borderId="37" xfId="0" applyFont="1" applyFill="1" applyBorder="1" applyAlignment="1">
      <alignment horizontal="center" vertical="center"/>
    </xf>
    <xf numFmtId="0" fontId="105" fillId="33" borderId="29" xfId="0" applyFont="1" applyFill="1" applyBorder="1" applyAlignment="1">
      <alignment horizontal="center" vertical="center"/>
    </xf>
    <xf numFmtId="0" fontId="77" fillId="36" borderId="40" xfId="57" applyFill="1" applyBorder="1" applyAlignment="1" applyProtection="1">
      <alignment horizontal="center"/>
      <protection locked="0"/>
    </xf>
    <xf numFmtId="0" fontId="77" fillId="36" borderId="41" xfId="57" applyFill="1" applyBorder="1" applyAlignment="1" applyProtection="1">
      <alignment horizontal="center"/>
      <protection locked="0"/>
    </xf>
    <xf numFmtId="0" fontId="77" fillId="36" borderId="40" xfId="56" applyFill="1" applyBorder="1" applyAlignment="1" applyProtection="1">
      <alignment horizontal="center"/>
      <protection locked="0"/>
    </xf>
    <xf numFmtId="0" fontId="77" fillId="36" borderId="41" xfId="56"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eutral 2"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133350</xdr:rowOff>
    </xdr:from>
    <xdr:to>
      <xdr:col>2</xdr:col>
      <xdr:colOff>923925</xdr:colOff>
      <xdr:row>6</xdr:row>
      <xdr:rowOff>47625</xdr:rowOff>
    </xdr:to>
    <xdr:sp>
      <xdr:nvSpPr>
        <xdr:cNvPr id="1" name="AutoShape 4"/>
        <xdr:cNvSpPr>
          <a:spLocks noChangeAspect="1"/>
        </xdr:cNvSpPr>
      </xdr:nvSpPr>
      <xdr:spPr>
        <a:xfrm>
          <a:off x="847725" y="133350"/>
          <a:ext cx="96202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161925</xdr:rowOff>
    </xdr:to>
    <xdr:pic>
      <xdr:nvPicPr>
        <xdr:cNvPr id="2" name="Picture 6"/>
        <xdr:cNvPicPr preferRelativeResize="1">
          <a:picLocks noChangeAspect="1"/>
        </xdr:cNvPicPr>
      </xdr:nvPicPr>
      <xdr:blipFill>
        <a:blip r:embed="rId1"/>
        <a:srcRect t="13006" b="23802"/>
        <a:stretch>
          <a:fillRect/>
        </a:stretch>
      </xdr:blipFill>
      <xdr:spPr>
        <a:xfrm>
          <a:off x="180975" y="190500"/>
          <a:ext cx="790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19075" y="228600"/>
          <a:ext cx="141922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1\Desktop\PPR%20Report%20WP\Copy%20of%20Copy%20of%20PPR%20Template_Year%202%20Annual%20Report_19_3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7">
        <row r="146">
          <cell r="G146" t="str">
            <v>Community</v>
          </cell>
        </row>
        <row r="147">
          <cell r="G147" t="str">
            <v>Multi-community</v>
          </cell>
        </row>
        <row r="148">
          <cell r="G148" t="str">
            <v>Departmental</v>
          </cell>
        </row>
        <row r="149">
          <cell r="G149" t="str">
            <v>National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dery@yahoo.com" TargetMode="External" /><Relationship Id="rId2" Type="http://schemas.openxmlformats.org/officeDocument/2006/relationships/hyperlink" Target="mailto:dominic.sam@undp.org" TargetMode="External" /><Relationship Id="rId3" Type="http://schemas.openxmlformats.org/officeDocument/2006/relationships/hyperlink" Target="mailto:salasung2@yahoo.com" TargetMode="External" /><Relationship Id="rId4" Type="http://schemas.openxmlformats.org/officeDocument/2006/relationships/hyperlink" Target="http://adaptationfundghana.org/"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peterjdery@yahoo.com" TargetMode="External" /><Relationship Id="rId2" Type="http://schemas.openxmlformats.org/officeDocument/2006/relationships/hyperlink" Target="mailto:stephen.kansuk@undp.org" TargetMode="Externa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177"/>
  <sheetViews>
    <sheetView zoomScalePageLayoutView="0" workbookViewId="0" topLeftCell="A1">
      <selection activeCell="D16" sqref="D16"/>
    </sheetView>
  </sheetViews>
  <sheetFormatPr defaultColWidth="102.28125" defaultRowHeight="15"/>
  <cols>
    <col min="1" max="1" width="2.421875" style="1" customWidth="1"/>
    <col min="2" max="2" width="10.8515625" style="139" customWidth="1"/>
    <col min="3" max="3" width="14.8515625" style="139" customWidth="1"/>
    <col min="4" max="4" width="101.5742187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25" thickBot="1"/>
    <row r="2" spans="2:5" ht="14.25" thickBot="1">
      <c r="B2" s="140"/>
      <c r="C2" s="141"/>
      <c r="D2" s="76"/>
      <c r="E2" s="77"/>
    </row>
    <row r="3" spans="2:5" ht="18" thickBot="1">
      <c r="B3" s="142"/>
      <c r="C3" s="143"/>
      <c r="D3" s="88" t="s">
        <v>243</v>
      </c>
      <c r="E3" s="79"/>
    </row>
    <row r="4" spans="2:5" ht="14.25" thickBot="1">
      <c r="B4" s="142"/>
      <c r="C4" s="143"/>
      <c r="D4" s="78"/>
      <c r="E4" s="79"/>
    </row>
    <row r="5" spans="2:5" ht="14.25" thickBot="1">
      <c r="B5" s="142"/>
      <c r="C5" s="146" t="s">
        <v>285</v>
      </c>
      <c r="D5" s="249" t="s">
        <v>842</v>
      </c>
      <c r="E5" s="79"/>
    </row>
    <row r="6" spans="2:16" s="3" customFormat="1" ht="14.25" thickBot="1">
      <c r="B6" s="144"/>
      <c r="C6" s="86"/>
      <c r="D6" s="46"/>
      <c r="E6" s="44"/>
      <c r="G6" s="2"/>
      <c r="H6" s="2"/>
      <c r="I6" s="2"/>
      <c r="J6" s="2"/>
      <c r="K6" s="2"/>
      <c r="L6" s="2"/>
      <c r="M6" s="2"/>
      <c r="N6" s="2"/>
      <c r="O6" s="2"/>
      <c r="P6" s="2"/>
    </row>
    <row r="7" spans="2:16" s="3" customFormat="1" ht="30.75" customHeight="1" thickBot="1">
      <c r="B7" s="144"/>
      <c r="C7" s="80" t="s">
        <v>214</v>
      </c>
      <c r="D7" s="14" t="s">
        <v>676</v>
      </c>
      <c r="E7" s="44"/>
      <c r="G7" s="2"/>
      <c r="H7" s="2"/>
      <c r="I7" s="2"/>
      <c r="J7" s="2"/>
      <c r="K7" s="2"/>
      <c r="L7" s="2"/>
      <c r="M7" s="2"/>
      <c r="N7" s="2"/>
      <c r="O7" s="2"/>
      <c r="P7" s="2"/>
    </row>
    <row r="8" spans="2:16" s="3" customFormat="1" ht="13.5" hidden="1">
      <c r="B8" s="142"/>
      <c r="C8" s="143"/>
      <c r="D8" s="78"/>
      <c r="E8" s="44"/>
      <c r="G8" s="2"/>
      <c r="H8" s="2"/>
      <c r="I8" s="2"/>
      <c r="J8" s="2"/>
      <c r="K8" s="2"/>
      <c r="L8" s="2"/>
      <c r="M8" s="2"/>
      <c r="N8" s="2"/>
      <c r="O8" s="2"/>
      <c r="P8" s="2"/>
    </row>
    <row r="9" spans="2:16" s="3" customFormat="1" ht="13.5" hidden="1">
      <c r="B9" s="142"/>
      <c r="C9" s="143"/>
      <c r="D9" s="78"/>
      <c r="E9" s="44"/>
      <c r="G9" s="2"/>
      <c r="H9" s="2"/>
      <c r="I9" s="2"/>
      <c r="J9" s="2"/>
      <c r="K9" s="2"/>
      <c r="L9" s="2"/>
      <c r="M9" s="2"/>
      <c r="N9" s="2"/>
      <c r="O9" s="2"/>
      <c r="P9" s="2"/>
    </row>
    <row r="10" spans="2:16" s="3" customFormat="1" ht="13.5" hidden="1">
      <c r="B10" s="142"/>
      <c r="C10" s="143"/>
      <c r="D10" s="78"/>
      <c r="E10" s="44"/>
      <c r="G10" s="2"/>
      <c r="H10" s="2"/>
      <c r="I10" s="2"/>
      <c r="J10" s="2"/>
      <c r="K10" s="2"/>
      <c r="L10" s="2"/>
      <c r="M10" s="2"/>
      <c r="N10" s="2"/>
      <c r="O10" s="2"/>
      <c r="P10" s="2"/>
    </row>
    <row r="11" spans="2:16" s="3" customFormat="1" ht="13.5" hidden="1">
      <c r="B11" s="142"/>
      <c r="C11" s="143"/>
      <c r="D11" s="78"/>
      <c r="E11" s="44"/>
      <c r="G11" s="2"/>
      <c r="H11" s="2"/>
      <c r="I11" s="2"/>
      <c r="J11" s="2"/>
      <c r="K11" s="2"/>
      <c r="L11" s="2"/>
      <c r="M11" s="2"/>
      <c r="N11" s="2"/>
      <c r="O11" s="2"/>
      <c r="P11" s="2"/>
    </row>
    <row r="12" spans="2:16" s="3" customFormat="1" ht="14.25" thickBot="1">
      <c r="B12" s="144"/>
      <c r="C12" s="86"/>
      <c r="D12" s="46"/>
      <c r="E12" s="44"/>
      <c r="G12" s="2"/>
      <c r="H12" s="2"/>
      <c r="I12" s="2"/>
      <c r="J12" s="2"/>
      <c r="K12" s="2"/>
      <c r="L12" s="2"/>
      <c r="M12" s="2"/>
      <c r="N12" s="2"/>
      <c r="O12" s="2"/>
      <c r="P12" s="2"/>
    </row>
    <row r="13" spans="2:16" s="3" customFormat="1" ht="191.25" customHeight="1" thickBot="1">
      <c r="B13" s="144"/>
      <c r="C13" s="81" t="s">
        <v>0</v>
      </c>
      <c r="D13" s="14" t="s">
        <v>677</v>
      </c>
      <c r="E13" s="44"/>
      <c r="G13" s="2"/>
      <c r="H13" s="2"/>
      <c r="I13" s="2"/>
      <c r="J13" s="2"/>
      <c r="K13" s="2"/>
      <c r="L13" s="2"/>
      <c r="M13" s="2"/>
      <c r="N13" s="2"/>
      <c r="O13" s="2"/>
      <c r="P13" s="2"/>
    </row>
    <row r="14" spans="2:16" s="3" customFormat="1" ht="14.25" thickBot="1">
      <c r="B14" s="144"/>
      <c r="C14" s="86"/>
      <c r="D14" s="46"/>
      <c r="E14" s="44"/>
      <c r="G14" s="2"/>
      <c r="H14" s="2" t="s">
        <v>1</v>
      </c>
      <c r="I14" s="2" t="s">
        <v>2</v>
      </c>
      <c r="J14" s="2"/>
      <c r="K14" s="2" t="s">
        <v>3</v>
      </c>
      <c r="L14" s="2" t="s">
        <v>4</v>
      </c>
      <c r="M14" s="2" t="s">
        <v>5</v>
      </c>
      <c r="N14" s="2" t="s">
        <v>6</v>
      </c>
      <c r="O14" s="2" t="s">
        <v>7</v>
      </c>
      <c r="P14" s="2" t="s">
        <v>8</v>
      </c>
    </row>
    <row r="15" spans="2:16" s="3" customFormat="1" ht="13.5">
      <c r="B15" s="144"/>
      <c r="C15" s="82" t="s">
        <v>204</v>
      </c>
      <c r="D15" s="15"/>
      <c r="E15" s="44"/>
      <c r="G15" s="2"/>
      <c r="H15" s="4" t="s">
        <v>9</v>
      </c>
      <c r="I15" s="2" t="s">
        <v>10</v>
      </c>
      <c r="J15" s="2" t="s">
        <v>11</v>
      </c>
      <c r="K15" s="2" t="s">
        <v>12</v>
      </c>
      <c r="L15" s="2">
        <v>1</v>
      </c>
      <c r="M15" s="2">
        <v>1</v>
      </c>
      <c r="N15" s="2" t="s">
        <v>13</v>
      </c>
      <c r="O15" s="2" t="s">
        <v>14</v>
      </c>
      <c r="P15" s="2" t="s">
        <v>15</v>
      </c>
    </row>
    <row r="16" spans="2:16" s="3" customFormat="1" ht="29.25" customHeight="1">
      <c r="B16" s="380" t="s">
        <v>272</v>
      </c>
      <c r="C16" s="381"/>
      <c r="D16" s="16" t="s">
        <v>678</v>
      </c>
      <c r="E16" s="44"/>
      <c r="G16" s="2"/>
      <c r="H16" s="4" t="s">
        <v>16</v>
      </c>
      <c r="I16" s="2" t="s">
        <v>17</v>
      </c>
      <c r="J16" s="2" t="s">
        <v>18</v>
      </c>
      <c r="K16" s="2" t="s">
        <v>19</v>
      </c>
      <c r="L16" s="2">
        <v>2</v>
      </c>
      <c r="M16" s="2">
        <v>2</v>
      </c>
      <c r="N16" s="2" t="s">
        <v>20</v>
      </c>
      <c r="O16" s="2" t="s">
        <v>21</v>
      </c>
      <c r="P16" s="2" t="s">
        <v>22</v>
      </c>
    </row>
    <row r="17" spans="2:16" s="3" customFormat="1" ht="13.5">
      <c r="B17" s="144"/>
      <c r="C17" s="82" t="s">
        <v>210</v>
      </c>
      <c r="D17" s="16" t="s">
        <v>679</v>
      </c>
      <c r="E17" s="44"/>
      <c r="G17" s="2"/>
      <c r="H17" s="4" t="s">
        <v>23</v>
      </c>
      <c r="I17" s="2" t="s">
        <v>24</v>
      </c>
      <c r="J17" s="2"/>
      <c r="K17" s="2" t="s">
        <v>25</v>
      </c>
      <c r="L17" s="2">
        <v>3</v>
      </c>
      <c r="M17" s="2">
        <v>3</v>
      </c>
      <c r="N17" s="2" t="s">
        <v>26</v>
      </c>
      <c r="O17" s="2" t="s">
        <v>27</v>
      </c>
      <c r="P17" s="2" t="s">
        <v>28</v>
      </c>
    </row>
    <row r="18" spans="2:16" s="3" customFormat="1" ht="20.25" customHeight="1" thickBot="1">
      <c r="B18" s="145"/>
      <c r="C18" s="81" t="s">
        <v>205</v>
      </c>
      <c r="D18" s="137" t="s">
        <v>680</v>
      </c>
      <c r="E18" s="44"/>
      <c r="G18" s="2"/>
      <c r="H18" s="4" t="s">
        <v>29</v>
      </c>
      <c r="I18" s="2"/>
      <c r="J18" s="2"/>
      <c r="K18" s="2" t="s">
        <v>30</v>
      </c>
      <c r="L18" s="2">
        <v>5</v>
      </c>
      <c r="M18" s="2">
        <v>5</v>
      </c>
      <c r="N18" s="2" t="s">
        <v>31</v>
      </c>
      <c r="O18" s="2" t="s">
        <v>32</v>
      </c>
      <c r="P18" s="2" t="s">
        <v>33</v>
      </c>
    </row>
    <row r="19" spans="2:16" s="3" customFormat="1" ht="350.25" thickBot="1">
      <c r="B19" s="383" t="s">
        <v>206</v>
      </c>
      <c r="C19" s="384"/>
      <c r="D19" s="250" t="s">
        <v>816</v>
      </c>
      <c r="E19" s="44"/>
      <c r="G19" s="2"/>
      <c r="H19" s="4" t="s">
        <v>34</v>
      </c>
      <c r="I19" s="2"/>
      <c r="J19" s="2"/>
      <c r="K19" s="2" t="s">
        <v>35</v>
      </c>
      <c r="L19" s="2"/>
      <c r="M19" s="2"/>
      <c r="N19" s="2"/>
      <c r="O19" s="2" t="s">
        <v>36</v>
      </c>
      <c r="P19" s="2" t="s">
        <v>37</v>
      </c>
    </row>
    <row r="20" spans="2:14" s="3" customFormat="1" ht="13.5">
      <c r="B20" s="144"/>
      <c r="C20" s="81"/>
      <c r="D20" s="46"/>
      <c r="E20" s="79"/>
      <c r="F20" s="4"/>
      <c r="G20" s="2"/>
      <c r="H20" s="2"/>
      <c r="J20" s="2"/>
      <c r="K20" s="2"/>
      <c r="L20" s="2"/>
      <c r="M20" s="2" t="s">
        <v>38</v>
      </c>
      <c r="N20" s="2" t="s">
        <v>39</v>
      </c>
    </row>
    <row r="21" spans="2:14" s="3" customFormat="1" ht="13.5">
      <c r="B21" s="144"/>
      <c r="C21" s="146" t="s">
        <v>209</v>
      </c>
      <c r="D21" s="46"/>
      <c r="E21" s="79"/>
      <c r="F21" s="4"/>
      <c r="G21" s="2"/>
      <c r="H21" s="2"/>
      <c r="J21" s="2"/>
      <c r="K21" s="2"/>
      <c r="L21" s="2"/>
      <c r="M21" s="2" t="s">
        <v>40</v>
      </c>
      <c r="N21" s="2" t="s">
        <v>41</v>
      </c>
    </row>
    <row r="22" spans="2:16" s="3" customFormat="1" ht="14.25" thickBot="1">
      <c r="B22" s="144"/>
      <c r="C22" s="147" t="s">
        <v>212</v>
      </c>
      <c r="D22" s="46"/>
      <c r="E22" s="44"/>
      <c r="G22" s="2"/>
      <c r="H22" s="4" t="s">
        <v>42</v>
      </c>
      <c r="I22" s="2"/>
      <c r="J22" s="2"/>
      <c r="L22" s="2"/>
      <c r="M22" s="2"/>
      <c r="N22" s="2"/>
      <c r="O22" s="2" t="s">
        <v>43</v>
      </c>
      <c r="P22" s="2" t="s">
        <v>44</v>
      </c>
    </row>
    <row r="23" spans="2:16" s="3" customFormat="1" ht="13.5">
      <c r="B23" s="380" t="s">
        <v>211</v>
      </c>
      <c r="C23" s="381"/>
      <c r="D23" s="378"/>
      <c r="E23" s="44"/>
      <c r="G23" s="2"/>
      <c r="H23" s="4"/>
      <c r="I23" s="2"/>
      <c r="J23" s="2"/>
      <c r="L23" s="2"/>
      <c r="M23" s="2"/>
      <c r="N23" s="2"/>
      <c r="O23" s="2"/>
      <c r="P23" s="2"/>
    </row>
    <row r="24" spans="2:16" s="3" customFormat="1" ht="4.5" customHeight="1">
      <c r="B24" s="380"/>
      <c r="C24" s="381"/>
      <c r="D24" s="379"/>
      <c r="E24" s="44"/>
      <c r="G24" s="2"/>
      <c r="H24" s="4"/>
      <c r="I24" s="2"/>
      <c r="J24" s="2"/>
      <c r="L24" s="2"/>
      <c r="M24" s="2"/>
      <c r="N24" s="2"/>
      <c r="O24" s="2"/>
      <c r="P24" s="2"/>
    </row>
    <row r="25" spans="2:15" s="3" customFormat="1" ht="27.75" customHeight="1">
      <c r="B25" s="380" t="s">
        <v>278</v>
      </c>
      <c r="C25" s="381"/>
      <c r="D25" s="251">
        <v>42094</v>
      </c>
      <c r="E25" s="44"/>
      <c r="F25" s="2"/>
      <c r="G25" s="4"/>
      <c r="H25" s="2"/>
      <c r="I25" s="2"/>
      <c r="K25" s="2"/>
      <c r="L25" s="2"/>
      <c r="M25" s="2"/>
      <c r="N25" s="2" t="s">
        <v>45</v>
      </c>
      <c r="O25" s="2" t="s">
        <v>46</v>
      </c>
    </row>
    <row r="26" spans="2:15" s="3" customFormat="1" ht="32.25" customHeight="1">
      <c r="B26" s="380" t="s">
        <v>213</v>
      </c>
      <c r="C26" s="381"/>
      <c r="D26" s="251">
        <v>42491</v>
      </c>
      <c r="E26" s="44"/>
      <c r="F26" s="2"/>
      <c r="G26" s="4"/>
      <c r="H26" s="2"/>
      <c r="I26" s="2"/>
      <c r="K26" s="2"/>
      <c r="L26" s="2"/>
      <c r="M26" s="2"/>
      <c r="N26" s="2" t="s">
        <v>47</v>
      </c>
      <c r="O26" s="2" t="s">
        <v>48</v>
      </c>
    </row>
    <row r="27" spans="2:15" s="3" customFormat="1" ht="28.5" customHeight="1">
      <c r="B27" s="380" t="s">
        <v>277</v>
      </c>
      <c r="C27" s="381"/>
      <c r="D27" s="251">
        <v>43374</v>
      </c>
      <c r="E27" s="83"/>
      <c r="F27" s="2"/>
      <c r="G27" s="4"/>
      <c r="H27" s="2"/>
      <c r="I27" s="2"/>
      <c r="J27" s="2"/>
      <c r="K27" s="2"/>
      <c r="L27" s="2"/>
      <c r="M27" s="2"/>
      <c r="N27" s="2"/>
      <c r="O27" s="2"/>
    </row>
    <row r="28" spans="2:15" s="3" customFormat="1" ht="14.25" thickBot="1">
      <c r="B28" s="144"/>
      <c r="C28" s="82" t="s">
        <v>281</v>
      </c>
      <c r="D28" s="252">
        <v>43831</v>
      </c>
      <c r="E28" s="44"/>
      <c r="F28" s="2"/>
      <c r="G28" s="4"/>
      <c r="H28" s="2"/>
      <c r="I28" s="2"/>
      <c r="J28" s="2"/>
      <c r="K28" s="2"/>
      <c r="L28" s="2"/>
      <c r="M28" s="2"/>
      <c r="N28" s="2"/>
      <c r="O28" s="2"/>
    </row>
    <row r="29" spans="2:15" s="3" customFormat="1" ht="13.5">
      <c r="B29" s="144"/>
      <c r="C29" s="86"/>
      <c r="D29" s="84"/>
      <c r="E29" s="44"/>
      <c r="F29" s="2"/>
      <c r="G29" s="4"/>
      <c r="H29" s="2"/>
      <c r="I29" s="2"/>
      <c r="J29" s="2"/>
      <c r="K29" s="2"/>
      <c r="L29" s="2"/>
      <c r="M29" s="2"/>
      <c r="N29" s="2"/>
      <c r="O29" s="2"/>
    </row>
    <row r="30" spans="2:16" s="3" customFormat="1" ht="14.25" thickBot="1">
      <c r="B30" s="144"/>
      <c r="C30" s="86"/>
      <c r="D30" s="85" t="s">
        <v>49</v>
      </c>
      <c r="E30" s="44"/>
      <c r="G30" s="2"/>
      <c r="H30" s="4" t="s">
        <v>50</v>
      </c>
      <c r="I30" s="2"/>
      <c r="J30" s="2"/>
      <c r="K30" s="2"/>
      <c r="L30" s="2"/>
      <c r="M30" s="2"/>
      <c r="N30" s="2"/>
      <c r="O30" s="2"/>
      <c r="P30" s="2"/>
    </row>
    <row r="31" spans="2:16" s="3" customFormat="1" ht="392.25" thickBot="1">
      <c r="B31" s="144"/>
      <c r="C31" s="86"/>
      <c r="D31" s="18" t="s">
        <v>795</v>
      </c>
      <c r="E31" s="44"/>
      <c r="F31" s="5"/>
      <c r="G31" s="2"/>
      <c r="H31" s="4" t="s">
        <v>51</v>
      </c>
      <c r="I31" s="2"/>
      <c r="J31" s="2"/>
      <c r="K31" s="2"/>
      <c r="L31" s="2"/>
      <c r="M31" s="2"/>
      <c r="N31" s="2"/>
      <c r="O31" s="2"/>
      <c r="P31" s="2"/>
    </row>
    <row r="32" spans="2:16" s="3" customFormat="1" ht="32.25" customHeight="1">
      <c r="B32" s="380" t="s">
        <v>52</v>
      </c>
      <c r="C32" s="382"/>
      <c r="D32" s="46"/>
      <c r="E32" s="44"/>
      <c r="G32" s="2"/>
      <c r="H32" s="4" t="s">
        <v>53</v>
      </c>
      <c r="I32" s="2"/>
      <c r="J32" s="2"/>
      <c r="K32" s="2"/>
      <c r="L32" s="2"/>
      <c r="M32" s="2"/>
      <c r="N32" s="2"/>
      <c r="O32" s="2"/>
      <c r="P32" s="2"/>
    </row>
    <row r="33" spans="2:16" s="3" customFormat="1" ht="17.25" customHeight="1">
      <c r="B33" s="144"/>
      <c r="C33" s="86"/>
      <c r="D33" s="321" t="s">
        <v>796</v>
      </c>
      <c r="E33" s="44"/>
      <c r="G33" s="2"/>
      <c r="H33" s="4" t="s">
        <v>54</v>
      </c>
      <c r="I33" s="2"/>
      <c r="J33" s="2"/>
      <c r="K33" s="2"/>
      <c r="L33" s="2"/>
      <c r="M33" s="2"/>
      <c r="N33" s="2"/>
      <c r="O33" s="2"/>
      <c r="P33" s="2"/>
    </row>
    <row r="34" spans="2:16" s="3" customFormat="1" ht="13.5">
      <c r="B34" s="144"/>
      <c r="C34" s="86"/>
      <c r="D34" s="46"/>
      <c r="E34" s="44"/>
      <c r="F34" s="5"/>
      <c r="G34" s="2"/>
      <c r="H34" s="4" t="s">
        <v>55</v>
      </c>
      <c r="I34" s="2"/>
      <c r="J34" s="2"/>
      <c r="K34" s="2"/>
      <c r="L34" s="2"/>
      <c r="M34" s="2"/>
      <c r="N34" s="2"/>
      <c r="O34" s="2"/>
      <c r="P34" s="2"/>
    </row>
    <row r="35" spans="2:16" s="3" customFormat="1" ht="13.5">
      <c r="B35" s="144"/>
      <c r="C35" s="148" t="s">
        <v>56</v>
      </c>
      <c r="D35" s="46"/>
      <c r="E35" s="44"/>
      <c r="G35" s="2"/>
      <c r="H35" s="4" t="s">
        <v>57</v>
      </c>
      <c r="I35" s="2"/>
      <c r="J35" s="2"/>
      <c r="K35" s="2"/>
      <c r="L35" s="2"/>
      <c r="M35" s="2"/>
      <c r="N35" s="2"/>
      <c r="O35" s="2"/>
      <c r="P35" s="2"/>
    </row>
    <row r="36" spans="2:16" s="3" customFormat="1" ht="31.5" customHeight="1" thickBot="1">
      <c r="B36" s="380" t="s">
        <v>58</v>
      </c>
      <c r="C36" s="382"/>
      <c r="D36" s="46"/>
      <c r="E36" s="44"/>
      <c r="G36" s="2"/>
      <c r="H36" s="4" t="s">
        <v>59</v>
      </c>
      <c r="I36" s="2"/>
      <c r="J36" s="2"/>
      <c r="K36" s="2"/>
      <c r="L36" s="2"/>
      <c r="M36" s="2"/>
      <c r="N36" s="2"/>
      <c r="O36" s="2"/>
      <c r="P36" s="2"/>
    </row>
    <row r="37" spans="2:16" s="3" customFormat="1" ht="13.5">
      <c r="B37" s="144"/>
      <c r="C37" s="86" t="s">
        <v>60</v>
      </c>
      <c r="D37" s="19" t="s">
        <v>681</v>
      </c>
      <c r="E37" s="44"/>
      <c r="G37" s="2"/>
      <c r="H37" s="4" t="s">
        <v>61</v>
      </c>
      <c r="I37" s="2"/>
      <c r="J37" s="2"/>
      <c r="K37" s="2"/>
      <c r="L37" s="2"/>
      <c r="M37" s="2"/>
      <c r="N37" s="2"/>
      <c r="O37" s="2"/>
      <c r="P37" s="2"/>
    </row>
    <row r="38" spans="2:16" s="3" customFormat="1" ht="14.25">
      <c r="B38" s="144"/>
      <c r="C38" s="86" t="s">
        <v>62</v>
      </c>
      <c r="D38" s="253" t="s">
        <v>682</v>
      </c>
      <c r="E38" s="44"/>
      <c r="G38" s="2"/>
      <c r="H38" s="4" t="s">
        <v>63</v>
      </c>
      <c r="I38" s="2"/>
      <c r="J38" s="2"/>
      <c r="K38" s="2"/>
      <c r="L38" s="2"/>
      <c r="M38" s="2"/>
      <c r="N38" s="2"/>
      <c r="O38" s="2"/>
      <c r="P38" s="2"/>
    </row>
    <row r="39" spans="2:16" s="3" customFormat="1" ht="14.25" thickBot="1">
      <c r="B39" s="144"/>
      <c r="C39" s="86" t="s">
        <v>64</v>
      </c>
      <c r="D39" s="254">
        <v>42856</v>
      </c>
      <c r="E39" s="44"/>
      <c r="G39" s="2"/>
      <c r="H39" s="4" t="s">
        <v>65</v>
      </c>
      <c r="I39" s="2"/>
      <c r="J39" s="2"/>
      <c r="K39" s="2"/>
      <c r="L39" s="2"/>
      <c r="M39" s="2"/>
      <c r="N39" s="2"/>
      <c r="O39" s="2"/>
      <c r="P39" s="2"/>
    </row>
    <row r="40" spans="2:16" s="3" customFormat="1" ht="15" customHeight="1" thickBot="1">
      <c r="B40" s="144"/>
      <c r="C40" s="82" t="s">
        <v>208</v>
      </c>
      <c r="D40" s="46"/>
      <c r="E40" s="44"/>
      <c r="G40" s="2"/>
      <c r="H40" s="4" t="s">
        <v>66</v>
      </c>
      <c r="I40" s="2"/>
      <c r="J40" s="2"/>
      <c r="K40" s="2"/>
      <c r="L40" s="2"/>
      <c r="M40" s="2"/>
      <c r="N40" s="2"/>
      <c r="O40" s="2"/>
      <c r="P40" s="2"/>
    </row>
    <row r="41" spans="2:16" s="3" customFormat="1" ht="13.5">
      <c r="B41" s="144"/>
      <c r="C41" s="86" t="s">
        <v>60</v>
      </c>
      <c r="D41" s="255" t="s">
        <v>683</v>
      </c>
      <c r="E41" s="44"/>
      <c r="G41" s="2"/>
      <c r="H41" s="4" t="s">
        <v>67</v>
      </c>
      <c r="I41" s="2"/>
      <c r="J41" s="2"/>
      <c r="K41" s="2"/>
      <c r="L41" s="2"/>
      <c r="M41" s="2"/>
      <c r="N41" s="2"/>
      <c r="O41" s="2"/>
      <c r="P41" s="2"/>
    </row>
    <row r="42" spans="2:16" s="3" customFormat="1" ht="14.25">
      <c r="B42" s="144"/>
      <c r="C42" s="86" t="s">
        <v>62</v>
      </c>
      <c r="D42" s="253" t="s">
        <v>684</v>
      </c>
      <c r="E42" s="44"/>
      <c r="G42" s="2"/>
      <c r="H42" s="4" t="s">
        <v>68</v>
      </c>
      <c r="I42" s="2"/>
      <c r="J42" s="2"/>
      <c r="K42" s="2"/>
      <c r="L42" s="2"/>
      <c r="M42" s="2"/>
      <c r="N42" s="2"/>
      <c r="O42" s="2"/>
      <c r="P42" s="2"/>
    </row>
    <row r="43" spans="2:16" s="3" customFormat="1" ht="14.25" thickBot="1">
      <c r="B43" s="144"/>
      <c r="C43" s="86" t="s">
        <v>64</v>
      </c>
      <c r="D43" s="254">
        <v>42856</v>
      </c>
      <c r="E43" s="44"/>
      <c r="G43" s="2"/>
      <c r="H43" s="4" t="s">
        <v>69</v>
      </c>
      <c r="I43" s="2"/>
      <c r="J43" s="2"/>
      <c r="K43" s="2"/>
      <c r="L43" s="2"/>
      <c r="M43" s="2"/>
      <c r="N43" s="2"/>
      <c r="O43" s="2"/>
      <c r="P43" s="2"/>
    </row>
    <row r="44" spans="2:16" s="3" customFormat="1" ht="14.25" thickBot="1">
      <c r="B44" s="144"/>
      <c r="C44" s="82" t="s">
        <v>279</v>
      </c>
      <c r="D44" s="46"/>
      <c r="E44" s="44"/>
      <c r="G44" s="2"/>
      <c r="H44" s="4" t="s">
        <v>70</v>
      </c>
      <c r="I44" s="2"/>
      <c r="J44" s="2"/>
      <c r="K44" s="2"/>
      <c r="L44" s="2"/>
      <c r="M44" s="2"/>
      <c r="N44" s="2"/>
      <c r="O44" s="2"/>
      <c r="P44" s="2"/>
    </row>
    <row r="45" spans="2:16" s="3" customFormat="1" ht="13.5">
      <c r="B45" s="144"/>
      <c r="C45" s="86" t="s">
        <v>60</v>
      </c>
      <c r="D45" s="19" t="s">
        <v>685</v>
      </c>
      <c r="E45" s="44"/>
      <c r="G45" s="2"/>
      <c r="H45" s="4" t="s">
        <v>71</v>
      </c>
      <c r="I45" s="2"/>
      <c r="J45" s="2"/>
      <c r="K45" s="2"/>
      <c r="L45" s="2"/>
      <c r="M45" s="2"/>
      <c r="N45" s="2"/>
      <c r="O45" s="2"/>
      <c r="P45" s="2"/>
    </row>
    <row r="46" spans="2:16" s="3" customFormat="1" ht="14.25">
      <c r="B46" s="144"/>
      <c r="C46" s="86" t="s">
        <v>62</v>
      </c>
      <c r="D46" s="340" t="s">
        <v>797</v>
      </c>
      <c r="E46" s="44"/>
      <c r="G46" s="2"/>
      <c r="H46" s="4" t="s">
        <v>72</v>
      </c>
      <c r="I46" s="2"/>
      <c r="J46" s="2"/>
      <c r="K46" s="2"/>
      <c r="L46" s="2"/>
      <c r="M46" s="2"/>
      <c r="N46" s="2"/>
      <c r="O46" s="2"/>
      <c r="P46" s="2"/>
    </row>
    <row r="47" spans="1:8" ht="14.25" thickBot="1">
      <c r="A47" s="3"/>
      <c r="B47" s="144"/>
      <c r="C47" s="86" t="s">
        <v>64</v>
      </c>
      <c r="D47" s="20">
        <v>42856</v>
      </c>
      <c r="E47" s="44"/>
      <c r="H47" s="4" t="s">
        <v>73</v>
      </c>
    </row>
    <row r="48" spans="2:8" ht="14.25" thickBot="1">
      <c r="B48" s="144"/>
      <c r="C48" s="82" t="s">
        <v>207</v>
      </c>
      <c r="D48" s="46"/>
      <c r="E48" s="44"/>
      <c r="H48" s="4" t="s">
        <v>74</v>
      </c>
    </row>
    <row r="49" spans="2:8" ht="13.5">
      <c r="B49" s="144"/>
      <c r="C49" s="86" t="s">
        <v>60</v>
      </c>
      <c r="D49" s="19" t="s">
        <v>686</v>
      </c>
      <c r="E49" s="44"/>
      <c r="H49" s="4" t="s">
        <v>75</v>
      </c>
    </row>
    <row r="50" spans="2:8" ht="13.5">
      <c r="B50" s="144"/>
      <c r="C50" s="86" t="s">
        <v>62</v>
      </c>
      <c r="D50" s="17"/>
      <c r="E50" s="44"/>
      <c r="H50" s="4" t="s">
        <v>76</v>
      </c>
    </row>
    <row r="51" spans="2:8" ht="14.25" thickBot="1">
      <c r="B51" s="144"/>
      <c r="C51" s="86" t="s">
        <v>64</v>
      </c>
      <c r="D51" s="20">
        <v>42856</v>
      </c>
      <c r="E51" s="44"/>
      <c r="H51" s="4" t="s">
        <v>77</v>
      </c>
    </row>
    <row r="52" spans="2:8" ht="14.25" thickBot="1">
      <c r="B52" s="144"/>
      <c r="C52" s="82" t="s">
        <v>207</v>
      </c>
      <c r="D52" s="46"/>
      <c r="E52" s="44"/>
      <c r="H52" s="4" t="s">
        <v>78</v>
      </c>
    </row>
    <row r="53" spans="2:8" ht="13.5">
      <c r="B53" s="144"/>
      <c r="C53" s="86" t="s">
        <v>60</v>
      </c>
      <c r="D53" s="19"/>
      <c r="E53" s="44"/>
      <c r="H53" s="4" t="s">
        <v>79</v>
      </c>
    </row>
    <row r="54" spans="2:8" ht="13.5">
      <c r="B54" s="144"/>
      <c r="C54" s="86" t="s">
        <v>62</v>
      </c>
      <c r="D54" s="17"/>
      <c r="E54" s="44"/>
      <c r="H54" s="4" t="s">
        <v>80</v>
      </c>
    </row>
    <row r="55" spans="2:8" ht="14.25" thickBot="1">
      <c r="B55" s="144"/>
      <c r="C55" s="86" t="s">
        <v>64</v>
      </c>
      <c r="D55" s="20"/>
      <c r="E55" s="44"/>
      <c r="H55" s="4" t="s">
        <v>81</v>
      </c>
    </row>
    <row r="56" spans="2:8" ht="14.25" thickBot="1">
      <c r="B56" s="144"/>
      <c r="C56" s="82" t="s">
        <v>207</v>
      </c>
      <c r="D56" s="46"/>
      <c r="E56" s="44"/>
      <c r="H56" s="4" t="s">
        <v>82</v>
      </c>
    </row>
    <row r="57" spans="2:8" ht="13.5">
      <c r="B57" s="144"/>
      <c r="C57" s="86" t="s">
        <v>60</v>
      </c>
      <c r="D57" s="19"/>
      <c r="E57" s="44"/>
      <c r="H57" s="4" t="s">
        <v>83</v>
      </c>
    </row>
    <row r="58" spans="2:8" ht="13.5">
      <c r="B58" s="144"/>
      <c r="C58" s="86" t="s">
        <v>62</v>
      </c>
      <c r="D58" s="17"/>
      <c r="E58" s="44"/>
      <c r="H58" s="4" t="s">
        <v>84</v>
      </c>
    </row>
    <row r="59" spans="2:8" ht="14.25" thickBot="1">
      <c r="B59" s="144"/>
      <c r="C59" s="86" t="s">
        <v>64</v>
      </c>
      <c r="D59" s="20"/>
      <c r="E59" s="44"/>
      <c r="H59" s="4" t="s">
        <v>85</v>
      </c>
    </row>
    <row r="60" spans="2:8" ht="14.25" thickBot="1">
      <c r="B60" s="149"/>
      <c r="C60" s="150"/>
      <c r="D60" s="87"/>
      <c r="E60" s="56"/>
      <c r="H60" s="4" t="s">
        <v>86</v>
      </c>
    </row>
    <row r="61" ht="13.5">
      <c r="H61" s="4" t="s">
        <v>87</v>
      </c>
    </row>
    <row r="62" ht="13.5">
      <c r="H62" s="4" t="s">
        <v>88</v>
      </c>
    </row>
    <row r="63" ht="13.5">
      <c r="H63" s="4" t="s">
        <v>89</v>
      </c>
    </row>
    <row r="64" ht="13.5">
      <c r="H64" s="4" t="s">
        <v>90</v>
      </c>
    </row>
    <row r="65" ht="13.5">
      <c r="H65" s="4" t="s">
        <v>91</v>
      </c>
    </row>
    <row r="66" ht="13.5">
      <c r="H66" s="4" t="s">
        <v>92</v>
      </c>
    </row>
    <row r="67" ht="13.5">
      <c r="H67" s="4" t="s">
        <v>93</v>
      </c>
    </row>
    <row r="68" ht="13.5">
      <c r="H68" s="4" t="s">
        <v>94</v>
      </c>
    </row>
    <row r="69" ht="13.5">
      <c r="H69" s="4" t="s">
        <v>95</v>
      </c>
    </row>
    <row r="70" ht="13.5">
      <c r="H70" s="4" t="s">
        <v>96</v>
      </c>
    </row>
    <row r="71" ht="13.5">
      <c r="H71" s="4" t="s">
        <v>97</v>
      </c>
    </row>
    <row r="72" ht="13.5">
      <c r="H72" s="4" t="s">
        <v>98</v>
      </c>
    </row>
    <row r="73" ht="13.5">
      <c r="H73" s="4" t="s">
        <v>99</v>
      </c>
    </row>
    <row r="74" ht="13.5">
      <c r="H74" s="4" t="s">
        <v>100</v>
      </c>
    </row>
    <row r="75" ht="13.5">
      <c r="H75" s="4" t="s">
        <v>101</v>
      </c>
    </row>
    <row r="76" ht="13.5">
      <c r="H76" s="4" t="s">
        <v>102</v>
      </c>
    </row>
    <row r="77" ht="13.5">
      <c r="H77" s="4" t="s">
        <v>103</v>
      </c>
    </row>
    <row r="78" ht="13.5">
      <c r="H78" s="4" t="s">
        <v>104</v>
      </c>
    </row>
    <row r="79" ht="13.5">
      <c r="H79" s="4" t="s">
        <v>105</v>
      </c>
    </row>
    <row r="80" ht="13.5">
      <c r="H80" s="4" t="s">
        <v>106</v>
      </c>
    </row>
    <row r="81" ht="13.5">
      <c r="H81" s="4" t="s">
        <v>107</v>
      </c>
    </row>
    <row r="82" ht="13.5">
      <c r="H82" s="4" t="s">
        <v>108</v>
      </c>
    </row>
    <row r="83" ht="13.5">
      <c r="H83" s="4" t="s">
        <v>109</v>
      </c>
    </row>
    <row r="84" ht="13.5">
      <c r="H84" s="4" t="s">
        <v>110</v>
      </c>
    </row>
    <row r="85" ht="13.5">
      <c r="H85" s="4" t="s">
        <v>111</v>
      </c>
    </row>
    <row r="86" ht="13.5">
      <c r="H86" s="4" t="s">
        <v>112</v>
      </c>
    </row>
    <row r="87" ht="13.5">
      <c r="H87" s="4" t="s">
        <v>113</v>
      </c>
    </row>
    <row r="88" ht="13.5">
      <c r="H88" s="4" t="s">
        <v>114</v>
      </c>
    </row>
    <row r="89" ht="13.5">
      <c r="H89" s="4" t="s">
        <v>115</v>
      </c>
    </row>
    <row r="90" ht="13.5">
      <c r="H90" s="4" t="s">
        <v>116</v>
      </c>
    </row>
    <row r="91" ht="13.5">
      <c r="H91" s="4" t="s">
        <v>117</v>
      </c>
    </row>
    <row r="92" ht="13.5">
      <c r="H92" s="4" t="s">
        <v>118</v>
      </c>
    </row>
    <row r="93" ht="13.5">
      <c r="H93" s="4" t="s">
        <v>119</v>
      </c>
    </row>
    <row r="94" ht="13.5">
      <c r="H94" s="4" t="s">
        <v>120</v>
      </c>
    </row>
    <row r="95" ht="13.5">
      <c r="H95" s="4" t="s">
        <v>121</v>
      </c>
    </row>
    <row r="96" ht="13.5">
      <c r="H96" s="4" t="s">
        <v>122</v>
      </c>
    </row>
    <row r="97" ht="13.5">
      <c r="H97" s="4" t="s">
        <v>123</v>
      </c>
    </row>
    <row r="98" ht="13.5">
      <c r="H98" s="4" t="s">
        <v>124</v>
      </c>
    </row>
    <row r="99" ht="13.5">
      <c r="H99" s="4" t="s">
        <v>125</v>
      </c>
    </row>
    <row r="100" ht="13.5">
      <c r="H100" s="4" t="s">
        <v>126</v>
      </c>
    </row>
    <row r="101" ht="13.5">
      <c r="H101" s="4" t="s">
        <v>127</v>
      </c>
    </row>
    <row r="102" ht="13.5">
      <c r="H102" s="4" t="s">
        <v>128</v>
      </c>
    </row>
    <row r="103" ht="13.5">
      <c r="H103" s="4" t="s">
        <v>129</v>
      </c>
    </row>
    <row r="104" ht="13.5">
      <c r="H104" s="4" t="s">
        <v>130</v>
      </c>
    </row>
    <row r="105" ht="13.5">
      <c r="H105" s="4" t="s">
        <v>131</v>
      </c>
    </row>
    <row r="106" ht="13.5">
      <c r="H106" s="4" t="s">
        <v>132</v>
      </c>
    </row>
    <row r="107" ht="13.5">
      <c r="H107" s="4" t="s">
        <v>133</v>
      </c>
    </row>
    <row r="108" ht="13.5">
      <c r="H108" s="4" t="s">
        <v>134</v>
      </c>
    </row>
    <row r="109" ht="13.5">
      <c r="H109" s="4" t="s">
        <v>135</v>
      </c>
    </row>
    <row r="110" ht="13.5">
      <c r="H110" s="4" t="s">
        <v>136</v>
      </c>
    </row>
    <row r="111" ht="13.5">
      <c r="H111" s="4" t="s">
        <v>137</v>
      </c>
    </row>
    <row r="112" ht="13.5">
      <c r="H112" s="4" t="s">
        <v>138</v>
      </c>
    </row>
    <row r="113" ht="13.5">
      <c r="H113" s="4" t="s">
        <v>139</v>
      </c>
    </row>
    <row r="114" ht="13.5">
      <c r="H114" s="4" t="s">
        <v>140</v>
      </c>
    </row>
    <row r="115" ht="13.5">
      <c r="H115" s="4" t="s">
        <v>141</v>
      </c>
    </row>
    <row r="116" ht="13.5">
      <c r="H116" s="4" t="s">
        <v>142</v>
      </c>
    </row>
    <row r="117" ht="13.5">
      <c r="H117" s="4" t="s">
        <v>143</v>
      </c>
    </row>
    <row r="118" ht="13.5">
      <c r="H118" s="4" t="s">
        <v>144</v>
      </c>
    </row>
    <row r="119" ht="13.5">
      <c r="H119" s="4" t="s">
        <v>145</v>
      </c>
    </row>
    <row r="120" ht="13.5">
      <c r="H120" s="4" t="s">
        <v>146</v>
      </c>
    </row>
    <row r="121" ht="13.5">
      <c r="H121" s="4" t="s">
        <v>147</v>
      </c>
    </row>
    <row r="122" ht="13.5">
      <c r="H122" s="4" t="s">
        <v>148</v>
      </c>
    </row>
    <row r="123" ht="13.5">
      <c r="H123" s="4" t="s">
        <v>149</v>
      </c>
    </row>
    <row r="124" ht="13.5">
      <c r="H124" s="4" t="s">
        <v>150</v>
      </c>
    </row>
    <row r="125" ht="13.5">
      <c r="H125" s="4" t="s">
        <v>151</v>
      </c>
    </row>
    <row r="126" ht="13.5">
      <c r="H126" s="4" t="s">
        <v>152</v>
      </c>
    </row>
    <row r="127" ht="13.5">
      <c r="H127" s="4" t="s">
        <v>153</v>
      </c>
    </row>
    <row r="128" ht="13.5">
      <c r="H128" s="4" t="s">
        <v>154</v>
      </c>
    </row>
    <row r="129" ht="13.5">
      <c r="H129" s="4" t="s">
        <v>155</v>
      </c>
    </row>
    <row r="130" ht="13.5">
      <c r="H130" s="4" t="s">
        <v>156</v>
      </c>
    </row>
    <row r="131" ht="13.5">
      <c r="H131" s="4" t="s">
        <v>157</v>
      </c>
    </row>
    <row r="132" ht="13.5">
      <c r="H132" s="4" t="s">
        <v>158</v>
      </c>
    </row>
    <row r="133" ht="13.5">
      <c r="H133" s="4" t="s">
        <v>159</v>
      </c>
    </row>
    <row r="134" ht="13.5">
      <c r="H134" s="4" t="s">
        <v>160</v>
      </c>
    </row>
    <row r="135" ht="13.5">
      <c r="H135" s="4" t="s">
        <v>161</v>
      </c>
    </row>
    <row r="136" ht="13.5">
      <c r="H136" s="4" t="s">
        <v>162</v>
      </c>
    </row>
    <row r="137" ht="13.5">
      <c r="H137" s="4" t="s">
        <v>163</v>
      </c>
    </row>
    <row r="138" ht="13.5">
      <c r="H138" s="4" t="s">
        <v>164</v>
      </c>
    </row>
    <row r="139" ht="13.5">
      <c r="H139" s="4" t="s">
        <v>165</v>
      </c>
    </row>
    <row r="140" ht="13.5">
      <c r="H140" s="4" t="s">
        <v>166</v>
      </c>
    </row>
    <row r="141" ht="13.5">
      <c r="H141" s="4" t="s">
        <v>167</v>
      </c>
    </row>
    <row r="142" ht="13.5">
      <c r="H142" s="4" t="s">
        <v>168</v>
      </c>
    </row>
    <row r="143" ht="13.5">
      <c r="H143" s="4" t="s">
        <v>169</v>
      </c>
    </row>
    <row r="144" ht="13.5">
      <c r="H144" s="4" t="s">
        <v>170</v>
      </c>
    </row>
    <row r="145" ht="13.5">
      <c r="H145" s="4" t="s">
        <v>171</v>
      </c>
    </row>
    <row r="146" ht="13.5">
      <c r="H146" s="4" t="s">
        <v>172</v>
      </c>
    </row>
    <row r="147" ht="13.5">
      <c r="H147" s="4" t="s">
        <v>173</v>
      </c>
    </row>
    <row r="148" ht="13.5">
      <c r="H148" s="4" t="s">
        <v>174</v>
      </c>
    </row>
    <row r="149" ht="13.5">
      <c r="H149" s="4" t="s">
        <v>175</v>
      </c>
    </row>
    <row r="150" ht="13.5">
      <c r="H150" s="4" t="s">
        <v>176</v>
      </c>
    </row>
    <row r="151" ht="13.5">
      <c r="H151" s="4" t="s">
        <v>177</v>
      </c>
    </row>
    <row r="152" ht="13.5">
      <c r="H152" s="4" t="s">
        <v>178</v>
      </c>
    </row>
    <row r="153" ht="13.5">
      <c r="H153" s="4" t="s">
        <v>179</v>
      </c>
    </row>
    <row r="154" ht="13.5">
      <c r="H154" s="4" t="s">
        <v>180</v>
      </c>
    </row>
    <row r="155" ht="13.5">
      <c r="H155" s="4" t="s">
        <v>181</v>
      </c>
    </row>
    <row r="156" ht="13.5">
      <c r="H156" s="4" t="s">
        <v>182</v>
      </c>
    </row>
    <row r="157" ht="13.5">
      <c r="H157" s="4" t="s">
        <v>183</v>
      </c>
    </row>
    <row r="158" ht="13.5">
      <c r="H158" s="4" t="s">
        <v>184</v>
      </c>
    </row>
    <row r="159" ht="13.5">
      <c r="H159" s="4" t="s">
        <v>185</v>
      </c>
    </row>
    <row r="160" ht="13.5">
      <c r="H160" s="4" t="s">
        <v>186</v>
      </c>
    </row>
    <row r="161" ht="13.5">
      <c r="H161" s="4" t="s">
        <v>187</v>
      </c>
    </row>
    <row r="162" ht="13.5">
      <c r="H162" s="4" t="s">
        <v>188</v>
      </c>
    </row>
    <row r="163" ht="13.5">
      <c r="H163" s="4" t="s">
        <v>189</v>
      </c>
    </row>
    <row r="164" ht="13.5">
      <c r="H164" s="4" t="s">
        <v>190</v>
      </c>
    </row>
    <row r="165" ht="13.5">
      <c r="H165" s="4" t="s">
        <v>191</v>
      </c>
    </row>
    <row r="166" ht="13.5">
      <c r="H166" s="4" t="s">
        <v>192</v>
      </c>
    </row>
    <row r="167" ht="13.5">
      <c r="H167" s="4" t="s">
        <v>193</v>
      </c>
    </row>
    <row r="168" ht="13.5">
      <c r="H168" s="4" t="s">
        <v>194</v>
      </c>
    </row>
    <row r="169" ht="13.5">
      <c r="H169" s="4" t="s">
        <v>195</v>
      </c>
    </row>
    <row r="170" ht="13.5">
      <c r="H170" s="4" t="s">
        <v>196</v>
      </c>
    </row>
    <row r="171" ht="13.5">
      <c r="H171" s="4" t="s">
        <v>197</v>
      </c>
    </row>
    <row r="172" ht="13.5">
      <c r="H172" s="4" t="s">
        <v>198</v>
      </c>
    </row>
    <row r="173" ht="13.5">
      <c r="H173" s="4" t="s">
        <v>199</v>
      </c>
    </row>
    <row r="174" ht="13.5">
      <c r="H174" s="4" t="s">
        <v>200</v>
      </c>
    </row>
    <row r="175" ht="13.5">
      <c r="H175" s="4" t="s">
        <v>201</v>
      </c>
    </row>
    <row r="176" ht="13.5">
      <c r="H176" s="4" t="s">
        <v>202</v>
      </c>
    </row>
    <row r="177" ht="13.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peterdery@yahoo.com"/>
    <hyperlink ref="D46" r:id="rId2" display="dominic.sam@undp.org"/>
    <hyperlink ref="D42" r:id="rId3" display="salasung2@yahoo.com"/>
    <hyperlink ref="D33" r:id="rId4" display="http://adaptationfundghana.org/"/>
  </hyperlinks>
  <printOptions/>
  <pageMargins left="0.7" right="0.7" top="0.75" bottom="0.75" header="0.3" footer="0.3"/>
  <pageSetup horizontalDpi="600" verticalDpi="600" orientation="landscape"/>
  <drawing r:id="rId5"/>
</worksheet>
</file>

<file path=xl/worksheets/sheet2.xml><?xml version="1.0" encoding="utf-8"?>
<worksheet xmlns="http://schemas.openxmlformats.org/spreadsheetml/2006/main" xmlns:r="http://schemas.openxmlformats.org/officeDocument/2006/relationships">
  <dimension ref="B2:O69"/>
  <sheetViews>
    <sheetView zoomScalePageLayoutView="0" workbookViewId="0" topLeftCell="A1">
      <selection activeCell="E10" sqref="E10:F10"/>
    </sheetView>
  </sheetViews>
  <sheetFormatPr defaultColWidth="8.8515625" defaultRowHeight="15"/>
  <cols>
    <col min="1" max="1" width="1.421875" style="22" customWidth="1"/>
    <col min="2" max="2" width="1.421875" style="21" customWidth="1"/>
    <col min="3" max="3" width="10.28125" style="21" customWidth="1"/>
    <col min="4" max="4" width="21.00390625" style="21" customWidth="1"/>
    <col min="5" max="5" width="46.28125" style="256" customWidth="1"/>
    <col min="6" max="6" width="17.57421875" style="22" customWidth="1"/>
    <col min="7" max="7" width="15.57421875" style="22" customWidth="1"/>
    <col min="8" max="8" width="2.8515625" style="22" customWidth="1"/>
    <col min="9" max="9" width="1.421875" style="22" customWidth="1"/>
    <col min="10" max="10" width="8.8515625" style="22" customWidth="1"/>
    <col min="11" max="13" width="18.140625" style="22" customWidth="1"/>
    <col min="14" max="14" width="18.28125" style="22" customWidth="1"/>
    <col min="15" max="15" width="9.28125" style="22" customWidth="1"/>
    <col min="16" max="16384" width="8.8515625" style="22" customWidth="1"/>
  </cols>
  <sheetData>
    <row r="1" ht="14.25" thickBot="1"/>
    <row r="2" spans="2:8" ht="14.25" thickBot="1">
      <c r="B2" s="65"/>
      <c r="C2" s="66"/>
      <c r="D2" s="66"/>
      <c r="E2" s="257"/>
      <c r="F2" s="67"/>
      <c r="G2" s="67"/>
      <c r="H2" s="68"/>
    </row>
    <row r="3" spans="2:8" ht="20.25" thickBot="1">
      <c r="B3" s="69"/>
      <c r="C3" s="397" t="s">
        <v>835</v>
      </c>
      <c r="D3" s="398"/>
      <c r="E3" s="398"/>
      <c r="F3" s="398"/>
      <c r="G3" s="399"/>
      <c r="H3" s="70"/>
    </row>
    <row r="4" spans="2:8" ht="13.5">
      <c r="B4" s="400"/>
      <c r="C4" s="401"/>
      <c r="D4" s="401"/>
      <c r="E4" s="401"/>
      <c r="F4" s="401"/>
      <c r="G4" s="72"/>
      <c r="H4" s="70"/>
    </row>
    <row r="5" spans="2:8" ht="13.5">
      <c r="B5" s="71"/>
      <c r="C5" s="402"/>
      <c r="D5" s="402"/>
      <c r="E5" s="402"/>
      <c r="F5" s="402"/>
      <c r="G5" s="72"/>
      <c r="H5" s="70"/>
    </row>
    <row r="6" spans="2:8" ht="13.5">
      <c r="B6" s="71"/>
      <c r="C6" s="45"/>
      <c r="D6" s="50"/>
      <c r="E6" s="258"/>
      <c r="F6" s="72"/>
      <c r="G6" s="72"/>
      <c r="H6" s="70"/>
    </row>
    <row r="7" spans="2:8" ht="13.5">
      <c r="B7" s="71"/>
      <c r="C7" s="387" t="s">
        <v>235</v>
      </c>
      <c r="D7" s="387"/>
      <c r="E7" s="47"/>
      <c r="F7" s="72"/>
      <c r="G7" s="72"/>
      <c r="H7" s="70"/>
    </row>
    <row r="8" spans="2:8" ht="27.75" customHeight="1" thickBot="1">
      <c r="B8" s="71"/>
      <c r="C8" s="403" t="s">
        <v>249</v>
      </c>
      <c r="D8" s="403"/>
      <c r="E8" s="403"/>
      <c r="F8" s="403"/>
      <c r="G8" s="72"/>
      <c r="H8" s="70"/>
    </row>
    <row r="9" spans="2:11" ht="49.5" customHeight="1" thickBot="1">
      <c r="B9" s="71"/>
      <c r="C9" s="404" t="s">
        <v>836</v>
      </c>
      <c r="D9" s="404"/>
      <c r="E9" s="385">
        <v>1281762</v>
      </c>
      <c r="F9" s="386"/>
      <c r="G9" s="72"/>
      <c r="H9" s="70"/>
      <c r="K9" s="23"/>
    </row>
    <row r="10" spans="2:8" ht="80.25" customHeight="1" thickBot="1">
      <c r="B10" s="71"/>
      <c r="C10" s="387" t="s">
        <v>236</v>
      </c>
      <c r="D10" s="387"/>
      <c r="E10" s="388" t="s">
        <v>844</v>
      </c>
      <c r="F10" s="389"/>
      <c r="G10" s="72"/>
      <c r="H10" s="70"/>
    </row>
    <row r="11" spans="2:8" ht="14.25" thickBot="1">
      <c r="B11" s="71"/>
      <c r="C11" s="50"/>
      <c r="D11" s="50"/>
      <c r="E11" s="72"/>
      <c r="F11" s="72"/>
      <c r="G11" s="72"/>
      <c r="H11" s="70"/>
    </row>
    <row r="12" spans="2:8" ht="18.75" customHeight="1" thickBot="1">
      <c r="B12" s="71"/>
      <c r="C12" s="387" t="s">
        <v>312</v>
      </c>
      <c r="D12" s="387"/>
      <c r="E12" s="390" t="s">
        <v>843</v>
      </c>
      <c r="F12" s="391"/>
      <c r="G12" s="72"/>
      <c r="H12" s="70"/>
    </row>
    <row r="13" spans="2:8" ht="15" customHeight="1">
      <c r="B13" s="71"/>
      <c r="C13" s="392" t="s">
        <v>311</v>
      </c>
      <c r="D13" s="392"/>
      <c r="E13" s="392"/>
      <c r="F13" s="392"/>
      <c r="G13" s="72"/>
      <c r="H13" s="70"/>
    </row>
    <row r="14" spans="2:8" ht="15" customHeight="1">
      <c r="B14" s="71"/>
      <c r="C14" s="326"/>
      <c r="D14" s="326"/>
      <c r="E14" s="259"/>
      <c r="F14" s="326"/>
      <c r="G14" s="72"/>
      <c r="H14" s="70"/>
    </row>
    <row r="15" spans="2:15" ht="14.25" thickBot="1">
      <c r="B15" s="71"/>
      <c r="C15" s="387" t="s">
        <v>218</v>
      </c>
      <c r="D15" s="387"/>
      <c r="E15" s="72"/>
      <c r="F15" s="72"/>
      <c r="G15" s="72"/>
      <c r="H15" s="70"/>
      <c r="J15" s="23"/>
      <c r="K15" s="23"/>
      <c r="L15" s="23"/>
      <c r="M15" s="23"/>
      <c r="N15" s="23"/>
      <c r="O15" s="23"/>
    </row>
    <row r="16" spans="2:15" ht="49.5" customHeight="1" thickBot="1">
      <c r="B16" s="71"/>
      <c r="C16" s="387" t="s">
        <v>288</v>
      </c>
      <c r="D16" s="387"/>
      <c r="E16" s="261" t="s">
        <v>219</v>
      </c>
      <c r="F16" s="342" t="s">
        <v>220</v>
      </c>
      <c r="G16" s="72"/>
      <c r="H16" s="70"/>
      <c r="J16" s="23"/>
      <c r="K16" s="323"/>
      <c r="L16" s="323"/>
      <c r="M16" s="323"/>
      <c r="N16" s="323"/>
      <c r="O16" s="23"/>
    </row>
    <row r="17" spans="2:15" ht="37.5">
      <c r="B17" s="71"/>
      <c r="C17" s="50"/>
      <c r="D17" s="50"/>
      <c r="E17" s="361" t="s">
        <v>819</v>
      </c>
      <c r="F17" s="358">
        <f>12108.75+38187.26</f>
        <v>50296.01</v>
      </c>
      <c r="G17" s="72"/>
      <c r="H17" s="70"/>
      <c r="J17" s="23"/>
      <c r="K17" s="24"/>
      <c r="L17" s="24"/>
      <c r="M17" s="24"/>
      <c r="N17" s="24"/>
      <c r="O17" s="23"/>
    </row>
    <row r="18" spans="2:15" ht="37.5">
      <c r="B18" s="71"/>
      <c r="C18" s="50"/>
      <c r="D18" s="50"/>
      <c r="E18" s="362" t="s">
        <v>820</v>
      </c>
      <c r="F18" s="359">
        <v>33960.19</v>
      </c>
      <c r="G18" s="72"/>
      <c r="H18" s="70"/>
      <c r="J18" s="23"/>
      <c r="K18" s="24"/>
      <c r="L18" s="24"/>
      <c r="M18" s="24"/>
      <c r="N18" s="24"/>
      <c r="O18" s="23"/>
    </row>
    <row r="19" spans="2:15" ht="24.75">
      <c r="B19" s="71"/>
      <c r="C19" s="50"/>
      <c r="D19" s="50"/>
      <c r="E19" s="362" t="s">
        <v>821</v>
      </c>
      <c r="F19" s="359">
        <v>118206.13</v>
      </c>
      <c r="G19" s="72"/>
      <c r="H19" s="70"/>
      <c r="J19" s="23"/>
      <c r="K19" s="24"/>
      <c r="L19" s="24"/>
      <c r="M19" s="24"/>
      <c r="N19" s="24"/>
      <c r="O19" s="23"/>
    </row>
    <row r="20" spans="2:15" ht="42" customHeight="1">
      <c r="B20" s="71"/>
      <c r="C20" s="50"/>
      <c r="D20" s="50"/>
      <c r="E20" s="362" t="s">
        <v>822</v>
      </c>
      <c r="F20" s="359">
        <v>21303.14</v>
      </c>
      <c r="G20" s="72"/>
      <c r="H20" s="70"/>
      <c r="J20" s="23"/>
      <c r="K20" s="24"/>
      <c r="L20" s="24"/>
      <c r="M20" s="24"/>
      <c r="N20" s="24"/>
      <c r="O20" s="23"/>
    </row>
    <row r="21" spans="2:15" ht="56.25" customHeight="1">
      <c r="B21" s="71"/>
      <c r="C21" s="50"/>
      <c r="D21" s="50"/>
      <c r="E21" s="362" t="s">
        <v>823</v>
      </c>
      <c r="F21" s="359">
        <f>97469.85+8466.15</f>
        <v>105936</v>
      </c>
      <c r="G21" s="72"/>
      <c r="H21" s="70"/>
      <c r="J21" s="23"/>
      <c r="K21" s="24"/>
      <c r="L21" s="24"/>
      <c r="M21" s="24"/>
      <c r="N21" s="24"/>
      <c r="O21" s="23"/>
    </row>
    <row r="22" spans="2:15" ht="37.5">
      <c r="B22" s="71"/>
      <c r="C22" s="50"/>
      <c r="D22" s="50"/>
      <c r="E22" s="362" t="s">
        <v>824</v>
      </c>
      <c r="F22" s="359">
        <v>192169.37</v>
      </c>
      <c r="G22" s="72"/>
      <c r="H22" s="70"/>
      <c r="J22" s="23"/>
      <c r="K22" s="24"/>
      <c r="L22" s="24"/>
      <c r="M22" s="24"/>
      <c r="N22" s="24"/>
      <c r="O22" s="23"/>
    </row>
    <row r="23" spans="2:15" ht="62.25">
      <c r="B23" s="71"/>
      <c r="C23" s="50"/>
      <c r="D23" s="50"/>
      <c r="E23" s="362" t="s">
        <v>825</v>
      </c>
      <c r="F23" s="359">
        <v>16634.81</v>
      </c>
      <c r="G23" s="72"/>
      <c r="H23" s="70"/>
      <c r="J23" s="23"/>
      <c r="K23" s="24"/>
      <c r="L23" s="24"/>
      <c r="M23" s="24"/>
      <c r="N23" s="24"/>
      <c r="O23" s="23"/>
    </row>
    <row r="24" spans="2:15" ht="24.75">
      <c r="B24" s="71"/>
      <c r="C24" s="50"/>
      <c r="D24" s="50"/>
      <c r="E24" s="362" t="s">
        <v>826</v>
      </c>
      <c r="F24" s="359">
        <f>11461.07+7345.45+12909.99</f>
        <v>31716.510000000002</v>
      </c>
      <c r="G24" s="72"/>
      <c r="H24" s="70"/>
      <c r="J24" s="23"/>
      <c r="K24" s="24"/>
      <c r="L24" s="24"/>
      <c r="M24" s="24"/>
      <c r="N24" s="24"/>
      <c r="O24" s="23"/>
    </row>
    <row r="25" spans="2:15" ht="37.5">
      <c r="B25" s="71"/>
      <c r="C25" s="50"/>
      <c r="D25" s="50"/>
      <c r="E25" s="363" t="s">
        <v>828</v>
      </c>
      <c r="F25" s="359">
        <v>17134.7</v>
      </c>
      <c r="G25" s="72"/>
      <c r="H25" s="70"/>
      <c r="J25" s="23"/>
      <c r="K25" s="24"/>
      <c r="L25" s="24"/>
      <c r="M25" s="24"/>
      <c r="N25" s="24"/>
      <c r="O25" s="23"/>
    </row>
    <row r="26" spans="2:15" ht="24.75">
      <c r="B26" s="71"/>
      <c r="C26" s="50"/>
      <c r="D26" s="50"/>
      <c r="E26" s="362" t="s">
        <v>827</v>
      </c>
      <c r="F26" s="359">
        <v>12504.48</v>
      </c>
      <c r="G26" s="72"/>
      <c r="H26" s="70"/>
      <c r="J26" s="23"/>
      <c r="K26" s="24"/>
      <c r="L26" s="24"/>
      <c r="M26" s="24"/>
      <c r="N26" s="24"/>
      <c r="O26" s="23"/>
    </row>
    <row r="27" spans="2:15" ht="37.5">
      <c r="B27" s="71"/>
      <c r="C27" s="50"/>
      <c r="D27" s="50"/>
      <c r="E27" s="362" t="s">
        <v>829</v>
      </c>
      <c r="F27" s="359">
        <f>79269.79+132893.18+7345.47+22878+9800.34</f>
        <v>252186.77999999997</v>
      </c>
      <c r="G27" s="72"/>
      <c r="H27" s="70"/>
      <c r="J27" s="23"/>
      <c r="K27" s="24"/>
      <c r="L27" s="24"/>
      <c r="M27" s="24"/>
      <c r="N27" s="24"/>
      <c r="O27" s="23"/>
    </row>
    <row r="28" spans="2:15" ht="24.75">
      <c r="B28" s="71"/>
      <c r="C28" s="50"/>
      <c r="D28" s="50"/>
      <c r="E28" s="362" t="s">
        <v>830</v>
      </c>
      <c r="F28" s="359">
        <v>9800.34</v>
      </c>
      <c r="G28" s="72"/>
      <c r="H28" s="70"/>
      <c r="J28" s="23"/>
      <c r="K28" s="24"/>
      <c r="L28" s="24"/>
      <c r="M28" s="24"/>
      <c r="N28" s="24"/>
      <c r="O28" s="23"/>
    </row>
    <row r="29" spans="2:15" ht="62.25">
      <c r="B29" s="71"/>
      <c r="C29" s="50"/>
      <c r="D29" s="50"/>
      <c r="E29" s="341" t="s">
        <v>831</v>
      </c>
      <c r="F29" s="359">
        <f>2752.19+4549.63</f>
        <v>7301.82</v>
      </c>
      <c r="G29" s="72"/>
      <c r="H29" s="70"/>
      <c r="J29" s="23"/>
      <c r="K29" s="24"/>
      <c r="L29" s="24"/>
      <c r="M29" s="24"/>
      <c r="N29" s="24"/>
      <c r="O29" s="23"/>
    </row>
    <row r="30" spans="2:15" s="369" customFormat="1" ht="27" thickBot="1">
      <c r="B30" s="364"/>
      <c r="C30" s="365"/>
      <c r="D30" s="365"/>
      <c r="E30" s="366" t="s">
        <v>833</v>
      </c>
      <c r="F30" s="374">
        <v>121999.13326340326</v>
      </c>
      <c r="G30" s="367"/>
      <c r="H30" s="368"/>
      <c r="J30" s="370"/>
      <c r="K30" s="371"/>
      <c r="L30" s="371"/>
      <c r="M30" s="371"/>
      <c r="N30" s="371"/>
      <c r="O30" s="370"/>
    </row>
    <row r="31" spans="2:15" ht="14.25" thickBot="1">
      <c r="B31" s="71"/>
      <c r="C31" s="50"/>
      <c r="D31" s="50"/>
      <c r="E31" s="373" t="s">
        <v>282</v>
      </c>
      <c r="F31" s="375">
        <f>SUM(F17:F30)</f>
        <v>991149.4132634031</v>
      </c>
      <c r="G31" s="72"/>
      <c r="H31" s="70"/>
      <c r="J31" s="23"/>
      <c r="K31" s="24"/>
      <c r="L31" s="24"/>
      <c r="M31" s="24"/>
      <c r="N31" s="24"/>
      <c r="O31" s="23"/>
    </row>
    <row r="32" spans="2:15" ht="13.5">
      <c r="B32" s="71"/>
      <c r="C32" s="50"/>
      <c r="D32" s="50"/>
      <c r="E32" s="72"/>
      <c r="F32" s="72"/>
      <c r="G32" s="72"/>
      <c r="H32" s="70"/>
      <c r="J32" s="23"/>
      <c r="K32" s="23"/>
      <c r="L32" s="23"/>
      <c r="M32" s="23"/>
      <c r="N32" s="23"/>
      <c r="O32" s="23"/>
    </row>
    <row r="33" spans="2:15" ht="34.5" customHeight="1" thickBot="1">
      <c r="B33" s="71"/>
      <c r="C33" s="387" t="s">
        <v>286</v>
      </c>
      <c r="D33" s="387"/>
      <c r="E33" s="72"/>
      <c r="F33" s="72"/>
      <c r="G33" s="72"/>
      <c r="H33" s="70"/>
      <c r="J33" s="23"/>
      <c r="K33" s="23"/>
      <c r="L33" s="23"/>
      <c r="M33" s="23"/>
      <c r="N33" s="23"/>
      <c r="O33" s="23"/>
    </row>
    <row r="34" spans="2:8" ht="49.5" customHeight="1" thickBot="1">
      <c r="B34" s="71"/>
      <c r="C34" s="387" t="s">
        <v>289</v>
      </c>
      <c r="D34" s="387"/>
      <c r="E34" s="339" t="s">
        <v>219</v>
      </c>
      <c r="F34" s="345" t="s">
        <v>221</v>
      </c>
      <c r="G34" s="343" t="s">
        <v>250</v>
      </c>
      <c r="H34" s="70"/>
    </row>
    <row r="35" spans="2:8" ht="37.5">
      <c r="B35" s="71"/>
      <c r="C35" s="50"/>
      <c r="D35" s="50"/>
      <c r="E35" s="361" t="s">
        <v>832</v>
      </c>
      <c r="F35" s="346">
        <v>15000</v>
      </c>
      <c r="G35" s="360" t="s">
        <v>687</v>
      </c>
      <c r="H35" s="70"/>
    </row>
    <row r="36" spans="2:8" ht="37.5">
      <c r="B36" s="71"/>
      <c r="C36" s="50"/>
      <c r="D36" s="50"/>
      <c r="E36" s="362" t="s">
        <v>820</v>
      </c>
      <c r="F36" s="347">
        <v>70000</v>
      </c>
      <c r="G36" s="344" t="s">
        <v>688</v>
      </c>
      <c r="H36" s="70"/>
    </row>
    <row r="37" spans="2:8" ht="24.75">
      <c r="B37" s="71"/>
      <c r="C37" s="50"/>
      <c r="D37" s="50"/>
      <c r="E37" s="362" t="s">
        <v>821</v>
      </c>
      <c r="F37" s="347">
        <v>45000</v>
      </c>
      <c r="G37" s="344" t="s">
        <v>689</v>
      </c>
      <c r="H37" s="70"/>
    </row>
    <row r="38" spans="2:8" ht="62.25">
      <c r="B38" s="71"/>
      <c r="C38" s="50"/>
      <c r="D38" s="50"/>
      <c r="E38" s="362" t="s">
        <v>822</v>
      </c>
      <c r="F38" s="347">
        <v>20000</v>
      </c>
      <c r="G38" s="344" t="s">
        <v>687</v>
      </c>
      <c r="H38" s="70"/>
    </row>
    <row r="39" spans="2:8" ht="37.5">
      <c r="B39" s="71"/>
      <c r="C39" s="50"/>
      <c r="D39" s="50"/>
      <c r="E39" s="362" t="s">
        <v>823</v>
      </c>
      <c r="F39" s="347">
        <v>65000</v>
      </c>
      <c r="G39" s="344" t="s">
        <v>689</v>
      </c>
      <c r="H39" s="70"/>
    </row>
    <row r="40" spans="2:8" ht="37.5">
      <c r="B40" s="71"/>
      <c r="C40" s="50"/>
      <c r="D40" s="50"/>
      <c r="E40" s="362" t="s">
        <v>824</v>
      </c>
      <c r="F40" s="347">
        <v>2107500</v>
      </c>
      <c r="G40" s="348" t="s">
        <v>689</v>
      </c>
      <c r="H40" s="70"/>
    </row>
    <row r="41" spans="2:8" ht="62.25">
      <c r="B41" s="71"/>
      <c r="C41" s="50"/>
      <c r="D41" s="50"/>
      <c r="E41" s="362" t="s">
        <v>825</v>
      </c>
      <c r="F41" s="347">
        <v>389500</v>
      </c>
      <c r="G41" s="344" t="s">
        <v>689</v>
      </c>
      <c r="H41" s="70"/>
    </row>
    <row r="42" spans="2:8" ht="24.75">
      <c r="B42" s="71"/>
      <c r="C42" s="50"/>
      <c r="D42" s="50"/>
      <c r="E42" s="362" t="s">
        <v>826</v>
      </c>
      <c r="F42" s="347">
        <v>344250</v>
      </c>
      <c r="G42" s="344" t="s">
        <v>689</v>
      </c>
      <c r="H42" s="70"/>
    </row>
    <row r="43" spans="2:8" ht="52.5">
      <c r="B43" s="71"/>
      <c r="C43" s="50"/>
      <c r="D43" s="50"/>
      <c r="E43" s="372" t="s">
        <v>834</v>
      </c>
      <c r="F43" s="347">
        <v>98000</v>
      </c>
      <c r="G43" s="344" t="s">
        <v>689</v>
      </c>
      <c r="H43" s="70"/>
    </row>
    <row r="44" spans="2:8" ht="37.5">
      <c r="B44" s="71"/>
      <c r="C44" s="50"/>
      <c r="D44" s="50"/>
      <c r="E44" s="363" t="s">
        <v>828</v>
      </c>
      <c r="F44" s="347">
        <v>25000</v>
      </c>
      <c r="G44" s="344" t="s">
        <v>690</v>
      </c>
      <c r="H44" s="70"/>
    </row>
    <row r="45" spans="2:8" ht="24.75">
      <c r="B45" s="71"/>
      <c r="C45" s="50"/>
      <c r="D45" s="50"/>
      <c r="E45" s="362" t="s">
        <v>827</v>
      </c>
      <c r="F45" s="347">
        <v>725000</v>
      </c>
      <c r="G45" s="344" t="s">
        <v>689</v>
      </c>
      <c r="H45" s="70"/>
    </row>
    <row r="46" spans="2:8" ht="24.75">
      <c r="B46" s="71"/>
      <c r="C46" s="50"/>
      <c r="D46" s="50"/>
      <c r="E46" s="362" t="s">
        <v>830</v>
      </c>
      <c r="F46" s="347">
        <v>246250</v>
      </c>
      <c r="G46" s="344" t="s">
        <v>688</v>
      </c>
      <c r="H46" s="70"/>
    </row>
    <row r="47" spans="2:8" ht="62.25">
      <c r="B47" s="71"/>
      <c r="C47" s="50"/>
      <c r="D47" s="50"/>
      <c r="E47" s="341" t="s">
        <v>831</v>
      </c>
      <c r="F47" s="347">
        <v>73000</v>
      </c>
      <c r="G47" s="344" t="s">
        <v>688</v>
      </c>
      <c r="H47" s="70"/>
    </row>
    <row r="48" spans="2:8" ht="27" thickBot="1">
      <c r="B48" s="71"/>
      <c r="C48" s="50"/>
      <c r="D48" s="50"/>
      <c r="E48" s="366" t="s">
        <v>833</v>
      </c>
      <c r="F48" s="376">
        <v>109000</v>
      </c>
      <c r="G48" s="344" t="s">
        <v>689</v>
      </c>
      <c r="H48" s="70"/>
    </row>
    <row r="49" spans="2:8" ht="14.25" thickBot="1">
      <c r="B49" s="71"/>
      <c r="C49" s="50"/>
      <c r="D49" s="50"/>
      <c r="E49" s="373" t="s">
        <v>282</v>
      </c>
      <c r="F49" s="377">
        <f>SUM(F35:F48)</f>
        <v>4332500</v>
      </c>
      <c r="G49" s="151"/>
      <c r="H49" s="70"/>
    </row>
    <row r="50" spans="2:8" ht="13.5">
      <c r="B50" s="71"/>
      <c r="C50" s="50"/>
      <c r="D50" s="50"/>
      <c r="E50" s="72"/>
      <c r="F50" s="72"/>
      <c r="G50" s="72"/>
      <c r="H50" s="70"/>
    </row>
    <row r="51" spans="2:8" ht="34.5" customHeight="1" thickBot="1">
      <c r="B51" s="71"/>
      <c r="C51" s="387" t="s">
        <v>290</v>
      </c>
      <c r="D51" s="387"/>
      <c r="E51" s="387"/>
      <c r="F51" s="387"/>
      <c r="G51" s="153"/>
      <c r="H51" s="70"/>
    </row>
    <row r="52" spans="2:8" ht="63.75" customHeight="1" thickBot="1">
      <c r="B52" s="71"/>
      <c r="C52" s="387" t="s">
        <v>215</v>
      </c>
      <c r="D52" s="387"/>
      <c r="E52" s="407"/>
      <c r="F52" s="408"/>
      <c r="G52" s="72"/>
      <c r="H52" s="70"/>
    </row>
    <row r="53" spans="2:8" ht="14.25" thickBot="1">
      <c r="B53" s="71"/>
      <c r="C53" s="409"/>
      <c r="D53" s="409"/>
      <c r="E53" s="409"/>
      <c r="F53" s="409"/>
      <c r="G53" s="72"/>
      <c r="H53" s="70"/>
    </row>
    <row r="54" spans="2:8" ht="59.25" customHeight="1" thickBot="1">
      <c r="B54" s="71"/>
      <c r="C54" s="387" t="s">
        <v>216</v>
      </c>
      <c r="D54" s="387"/>
      <c r="E54" s="393"/>
      <c r="F54" s="394"/>
      <c r="G54" s="72"/>
      <c r="H54" s="70"/>
    </row>
    <row r="55" spans="2:8" ht="99.75" customHeight="1" thickBot="1">
      <c r="B55" s="71"/>
      <c r="C55" s="387" t="s">
        <v>217</v>
      </c>
      <c r="D55" s="387"/>
      <c r="E55" s="395"/>
      <c r="F55" s="396"/>
      <c r="G55" s="72"/>
      <c r="H55" s="70"/>
    </row>
    <row r="56" spans="2:8" ht="13.5">
      <c r="B56" s="71"/>
      <c r="C56" s="50"/>
      <c r="D56" s="50"/>
      <c r="E56" s="72"/>
      <c r="F56" s="72"/>
      <c r="G56" s="72"/>
      <c r="H56" s="70"/>
    </row>
    <row r="57" spans="2:8" ht="14.25" thickBot="1">
      <c r="B57" s="73"/>
      <c r="C57" s="406"/>
      <c r="D57" s="406"/>
      <c r="E57" s="74"/>
      <c r="F57" s="55"/>
      <c r="G57" s="55"/>
      <c r="H57" s="75"/>
    </row>
    <row r="58" spans="2:7" s="25" customFormat="1" ht="64.5" customHeight="1">
      <c r="B58" s="324"/>
      <c r="C58" s="410"/>
      <c r="D58" s="410"/>
      <c r="E58" s="412"/>
      <c r="F58" s="412"/>
      <c r="G58" s="13"/>
    </row>
    <row r="59" spans="2:7" ht="59.25" customHeight="1">
      <c r="B59" s="324"/>
      <c r="C59" s="322"/>
      <c r="D59" s="322"/>
      <c r="E59" s="24"/>
      <c r="F59" s="24"/>
      <c r="G59" s="13"/>
    </row>
    <row r="60" spans="2:7" ht="49.5" customHeight="1">
      <c r="B60" s="324"/>
      <c r="C60" s="411"/>
      <c r="D60" s="411"/>
      <c r="E60" s="413"/>
      <c r="F60" s="413"/>
      <c r="G60" s="13"/>
    </row>
    <row r="61" spans="2:7" ht="99.75" customHeight="1">
      <c r="B61" s="324"/>
      <c r="C61" s="411"/>
      <c r="D61" s="411"/>
      <c r="E61" s="405"/>
      <c r="F61" s="405"/>
      <c r="G61" s="13"/>
    </row>
    <row r="62" spans="2:7" ht="13.5">
      <c r="B62" s="324"/>
      <c r="C62" s="324"/>
      <c r="D62" s="324"/>
      <c r="E62" s="13"/>
      <c r="F62" s="13"/>
      <c r="G62" s="13"/>
    </row>
    <row r="63" spans="2:7" ht="13.5">
      <c r="B63" s="324"/>
      <c r="C63" s="410"/>
      <c r="D63" s="410"/>
      <c r="E63" s="13"/>
      <c r="F63" s="13"/>
      <c r="G63" s="13"/>
    </row>
    <row r="64" spans="2:7" ht="49.5" customHeight="1">
      <c r="B64" s="324"/>
      <c r="C64" s="410"/>
      <c r="D64" s="410"/>
      <c r="E64" s="405"/>
      <c r="F64" s="405"/>
      <c r="G64" s="13"/>
    </row>
    <row r="65" spans="2:7" ht="99.75" customHeight="1">
      <c r="B65" s="324"/>
      <c r="C65" s="411"/>
      <c r="D65" s="411"/>
      <c r="E65" s="405"/>
      <c r="F65" s="405"/>
      <c r="G65" s="13"/>
    </row>
    <row r="66" spans="2:7" ht="13.5">
      <c r="B66" s="324"/>
      <c r="C66" s="26"/>
      <c r="D66" s="324"/>
      <c r="E66" s="260"/>
      <c r="F66" s="13"/>
      <c r="G66" s="13"/>
    </row>
    <row r="67" spans="2:7" ht="13.5">
      <c r="B67" s="324"/>
      <c r="C67" s="26"/>
      <c r="D67" s="26"/>
      <c r="E67" s="260"/>
      <c r="F67" s="27"/>
      <c r="G67" s="12"/>
    </row>
    <row r="68" ht="13.5">
      <c r="F68" s="28"/>
    </row>
    <row r="69" ht="13.5">
      <c r="F69" s="28"/>
    </row>
  </sheetData>
  <sheetProtection/>
  <mergeCells count="36">
    <mergeCell ref="C63:D63"/>
    <mergeCell ref="C64:D64"/>
    <mergeCell ref="E64:F64"/>
    <mergeCell ref="C65:D65"/>
    <mergeCell ref="E65:F65"/>
    <mergeCell ref="C58:D58"/>
    <mergeCell ref="E58:F58"/>
    <mergeCell ref="C60:D60"/>
    <mergeCell ref="E60:F60"/>
    <mergeCell ref="C61:D61"/>
    <mergeCell ref="E61:F61"/>
    <mergeCell ref="C57:D57"/>
    <mergeCell ref="C16:D16"/>
    <mergeCell ref="C33:D33"/>
    <mergeCell ref="C34:D34"/>
    <mergeCell ref="C51:F51"/>
    <mergeCell ref="C52:D52"/>
    <mergeCell ref="E52:F52"/>
    <mergeCell ref="C53:F53"/>
    <mergeCell ref="C54:D54"/>
    <mergeCell ref="E54:F54"/>
    <mergeCell ref="C55:D55"/>
    <mergeCell ref="E55:F55"/>
    <mergeCell ref="C15:D15"/>
    <mergeCell ref="C3:G3"/>
    <mergeCell ref="B4:F4"/>
    <mergeCell ref="C5:F5"/>
    <mergeCell ref="C7:D7"/>
    <mergeCell ref="C8:F8"/>
    <mergeCell ref="C9:D9"/>
    <mergeCell ref="E9:F9"/>
    <mergeCell ref="C10:D10"/>
    <mergeCell ref="E10:F10"/>
    <mergeCell ref="C12:D12"/>
    <mergeCell ref="E12:F12"/>
    <mergeCell ref="C13:F13"/>
  </mergeCells>
  <dataValidations count="2">
    <dataValidation type="whole" allowBlank="1" showInputMessage="1" showErrorMessage="1" sqref="E60 E54 E9">
      <formula1>-999999999</formula1>
      <formula2>999999999</formula2>
    </dataValidation>
    <dataValidation type="list" allowBlank="1" showInputMessage="1" showErrorMessage="1" sqref="E64">
      <formula1>$K$70:$K$71</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G48"/>
  <sheetViews>
    <sheetView tabSelected="1" zoomScalePageLayoutView="0" workbookViewId="0" topLeftCell="A1">
      <selection activeCell="K9" sqref="K9"/>
    </sheetView>
  </sheetViews>
  <sheetFormatPr defaultColWidth="9.140625" defaultRowHeight="15"/>
  <cols>
    <col min="1" max="2" width="1.8515625" style="0" customWidth="1"/>
    <col min="3" max="3" width="22.8515625" style="0" customWidth="1"/>
    <col min="4" max="4" width="22.8515625" style="327" customWidth="1"/>
    <col min="5" max="5" width="22.8515625" style="0" customWidth="1"/>
    <col min="6" max="6" width="40.421875" style="0" customWidth="1"/>
    <col min="7" max="7" width="2.00390625" style="0" customWidth="1"/>
    <col min="8" max="8" width="1.421875" style="0" customWidth="1"/>
  </cols>
  <sheetData>
    <row r="1" ht="15" thickBot="1"/>
    <row r="2" spans="2:7" ht="15" thickBot="1">
      <c r="B2" s="89"/>
      <c r="C2" s="90"/>
      <c r="D2" s="328"/>
      <c r="E2" s="90"/>
      <c r="F2" s="90"/>
      <c r="G2" s="91"/>
    </row>
    <row r="3" spans="2:7" ht="20.25" thickBot="1">
      <c r="B3" s="92"/>
      <c r="C3" s="397" t="s">
        <v>841</v>
      </c>
      <c r="D3" s="398"/>
      <c r="E3" s="398"/>
      <c r="F3" s="399"/>
      <c r="G3" s="57"/>
    </row>
    <row r="4" spans="2:7" ht="14.25">
      <c r="B4" s="420"/>
      <c r="C4" s="421"/>
      <c r="D4" s="421"/>
      <c r="E4" s="421"/>
      <c r="F4" s="421"/>
      <c r="G4" s="57"/>
    </row>
    <row r="5" spans="2:7" ht="14.25">
      <c r="B5" s="58"/>
      <c r="C5" s="422"/>
      <c r="D5" s="422"/>
      <c r="E5" s="422"/>
      <c r="F5" s="422"/>
      <c r="G5" s="57"/>
    </row>
    <row r="6" spans="2:7" ht="14.25">
      <c r="B6" s="58"/>
      <c r="C6" s="59"/>
      <c r="D6" s="329"/>
      <c r="E6" s="59"/>
      <c r="F6" s="60"/>
      <c r="G6" s="57"/>
    </row>
    <row r="7" spans="2:7" ht="14.25">
      <c r="B7" s="58"/>
      <c r="C7" s="418" t="s">
        <v>232</v>
      </c>
      <c r="D7" s="418"/>
      <c r="E7" s="61"/>
      <c r="F7" s="60"/>
      <c r="G7" s="57"/>
    </row>
    <row r="8" spans="2:7" ht="15" thickBot="1">
      <c r="B8" s="58"/>
      <c r="C8" s="423" t="s">
        <v>297</v>
      </c>
      <c r="D8" s="423"/>
      <c r="E8" s="423"/>
      <c r="F8" s="423"/>
      <c r="G8" s="57"/>
    </row>
    <row r="9" spans="2:7" ht="15" thickBot="1">
      <c r="B9" s="58"/>
      <c r="C9" s="32" t="s">
        <v>234</v>
      </c>
      <c r="D9" s="33" t="s">
        <v>233</v>
      </c>
      <c r="E9" s="424" t="s">
        <v>273</v>
      </c>
      <c r="F9" s="425"/>
      <c r="G9" s="57"/>
    </row>
    <row r="10" spans="2:7" ht="117" customHeight="1">
      <c r="B10" s="58"/>
      <c r="C10" s="34" t="s">
        <v>692</v>
      </c>
      <c r="D10" s="262" t="s">
        <v>693</v>
      </c>
      <c r="E10" s="414" t="s">
        <v>694</v>
      </c>
      <c r="F10" s="416"/>
      <c r="G10" s="57"/>
    </row>
    <row r="11" spans="2:7" ht="123" customHeight="1">
      <c r="B11" s="58"/>
      <c r="C11" s="34" t="s">
        <v>695</v>
      </c>
      <c r="D11" s="262" t="s">
        <v>693</v>
      </c>
      <c r="E11" s="414" t="s">
        <v>696</v>
      </c>
      <c r="F11" s="416"/>
      <c r="G11" s="57"/>
    </row>
    <row r="12" spans="2:7" ht="139.5" customHeight="1">
      <c r="B12" s="58"/>
      <c r="C12" s="34" t="s">
        <v>697</v>
      </c>
      <c r="D12" s="262" t="s">
        <v>691</v>
      </c>
      <c r="E12" s="427" t="s">
        <v>698</v>
      </c>
      <c r="F12" s="416"/>
      <c r="G12" s="57"/>
    </row>
    <row r="13" spans="2:7" ht="201.75" customHeight="1">
      <c r="B13" s="58"/>
      <c r="C13" s="34" t="s">
        <v>837</v>
      </c>
      <c r="D13" s="262" t="s">
        <v>691</v>
      </c>
      <c r="E13" s="427" t="s">
        <v>838</v>
      </c>
      <c r="F13" s="416"/>
      <c r="G13" s="57"/>
    </row>
    <row r="14" spans="2:7" ht="78" customHeight="1">
      <c r="B14" s="58"/>
      <c r="C14" s="34" t="s">
        <v>839</v>
      </c>
      <c r="D14" s="262" t="s">
        <v>691</v>
      </c>
      <c r="E14" s="414" t="s">
        <v>840</v>
      </c>
      <c r="F14" s="416"/>
      <c r="G14" s="57"/>
    </row>
    <row r="15" spans="2:7" ht="14.25">
      <c r="B15" s="58"/>
      <c r="C15" s="60"/>
      <c r="D15" s="329"/>
      <c r="E15" s="60"/>
      <c r="F15" s="60"/>
      <c r="G15" s="57"/>
    </row>
    <row r="16" spans="2:7" ht="14.25">
      <c r="B16" s="58"/>
      <c r="C16" s="436" t="s">
        <v>256</v>
      </c>
      <c r="D16" s="436"/>
      <c r="E16" s="436"/>
      <c r="F16" s="436"/>
      <c r="G16" s="57"/>
    </row>
    <row r="17" spans="2:7" ht="15" thickBot="1">
      <c r="B17" s="58"/>
      <c r="C17" s="426" t="s">
        <v>271</v>
      </c>
      <c r="D17" s="426"/>
      <c r="E17" s="426"/>
      <c r="F17" s="426"/>
      <c r="G17" s="57"/>
    </row>
    <row r="18" spans="2:7" ht="15" thickBot="1">
      <c r="B18" s="58"/>
      <c r="C18" s="32" t="s">
        <v>234</v>
      </c>
      <c r="D18" s="33" t="s">
        <v>233</v>
      </c>
      <c r="E18" s="424" t="s">
        <v>273</v>
      </c>
      <c r="F18" s="425"/>
      <c r="G18" s="57"/>
    </row>
    <row r="19" spans="2:7" s="338" customFormat="1" ht="188.25" customHeight="1" thickBot="1">
      <c r="B19" s="58"/>
      <c r="C19" s="35" t="s">
        <v>801</v>
      </c>
      <c r="D19" s="330" t="s">
        <v>799</v>
      </c>
      <c r="E19" s="415" t="s">
        <v>800</v>
      </c>
      <c r="F19" s="417"/>
      <c r="G19" s="57"/>
    </row>
    <row r="20" spans="2:7" ht="14.25">
      <c r="B20" s="58"/>
      <c r="C20" s="60"/>
      <c r="D20" s="329"/>
      <c r="E20" s="60"/>
      <c r="F20" s="60"/>
      <c r="G20" s="57"/>
    </row>
    <row r="21" spans="2:7" ht="14.25">
      <c r="B21" s="58"/>
      <c r="C21" s="60"/>
      <c r="D21" s="329"/>
      <c r="E21" s="60"/>
      <c r="F21" s="60"/>
      <c r="G21" s="57"/>
    </row>
    <row r="22" spans="2:7" ht="31.5" customHeight="1">
      <c r="B22" s="58"/>
      <c r="C22" s="435" t="s">
        <v>255</v>
      </c>
      <c r="D22" s="435"/>
      <c r="E22" s="435"/>
      <c r="F22" s="435"/>
      <c r="G22" s="57"/>
    </row>
    <row r="23" spans="2:7" ht="15" thickBot="1">
      <c r="B23" s="58"/>
      <c r="C23" s="423" t="s">
        <v>274</v>
      </c>
      <c r="D23" s="423"/>
      <c r="E23" s="428"/>
      <c r="F23" s="428"/>
      <c r="G23" s="57"/>
    </row>
    <row r="24" spans="2:7" ht="179.25" customHeight="1" thickBot="1">
      <c r="B24" s="58"/>
      <c r="C24" s="430" t="s">
        <v>813</v>
      </c>
      <c r="D24" s="431"/>
      <c r="E24" s="431"/>
      <c r="F24" s="432"/>
      <c r="G24" s="57"/>
    </row>
    <row r="25" spans="2:7" ht="15" thickBot="1">
      <c r="B25" s="62"/>
      <c r="C25" s="63"/>
      <c r="D25" s="331"/>
      <c r="E25" s="63"/>
      <c r="F25" s="63"/>
      <c r="G25" s="64"/>
    </row>
    <row r="26" spans="2:7" ht="14.25">
      <c r="B26" s="8"/>
      <c r="C26" s="8"/>
      <c r="D26" s="332"/>
      <c r="E26" s="8"/>
      <c r="F26" s="8"/>
      <c r="G26" s="8"/>
    </row>
    <row r="27" spans="2:7" ht="14.25">
      <c r="B27" s="8"/>
      <c r="C27" s="8"/>
      <c r="D27" s="332"/>
      <c r="E27" s="8"/>
      <c r="F27" s="8"/>
      <c r="G27" s="8"/>
    </row>
    <row r="28" spans="2:7" ht="14.25">
      <c r="B28" s="8"/>
      <c r="C28" s="8"/>
      <c r="D28" s="332"/>
      <c r="E28" s="8"/>
      <c r="F28" s="8"/>
      <c r="G28" s="8"/>
    </row>
    <row r="29" spans="2:7" ht="14.25">
      <c r="B29" s="8"/>
      <c r="C29" s="8"/>
      <c r="D29" s="332"/>
      <c r="E29" s="8"/>
      <c r="F29" s="8"/>
      <c r="G29" s="8"/>
    </row>
    <row r="30" spans="2:7" ht="14.25">
      <c r="B30" s="8"/>
      <c r="C30" s="8"/>
      <c r="D30" s="332"/>
      <c r="E30" s="8"/>
      <c r="F30" s="8"/>
      <c r="G30" s="8"/>
    </row>
    <row r="31" spans="2:7" ht="14.25">
      <c r="B31" s="8"/>
      <c r="C31" s="8"/>
      <c r="D31" s="332"/>
      <c r="E31" s="8"/>
      <c r="F31" s="8"/>
      <c r="G31" s="8"/>
    </row>
    <row r="32" spans="2:7" ht="14.25">
      <c r="B32" s="8"/>
      <c r="C32" s="429"/>
      <c r="D32" s="429"/>
      <c r="E32" s="7"/>
      <c r="F32" s="8"/>
      <c r="G32" s="8"/>
    </row>
    <row r="33" spans="2:7" ht="14.25">
      <c r="B33" s="8"/>
      <c r="C33" s="429"/>
      <c r="D33" s="429"/>
      <c r="E33" s="7"/>
      <c r="F33" s="8"/>
      <c r="G33" s="8"/>
    </row>
    <row r="34" spans="2:7" ht="14.25">
      <c r="B34" s="8"/>
      <c r="C34" s="439"/>
      <c r="D34" s="439"/>
      <c r="E34" s="439"/>
      <c r="F34" s="439"/>
      <c r="G34" s="8"/>
    </row>
    <row r="35" spans="2:7" ht="14.25">
      <c r="B35" s="8"/>
      <c r="C35" s="434"/>
      <c r="D35" s="434"/>
      <c r="E35" s="433"/>
      <c r="F35" s="433"/>
      <c r="G35" s="8"/>
    </row>
    <row r="36" spans="2:7" ht="14.25">
      <c r="B36" s="8"/>
      <c r="C36" s="434"/>
      <c r="D36" s="434"/>
      <c r="E36" s="437"/>
      <c r="F36" s="437"/>
      <c r="G36" s="8"/>
    </row>
    <row r="37" spans="2:7" ht="14.25">
      <c r="B37" s="8"/>
      <c r="C37" s="8"/>
      <c r="D37" s="332"/>
      <c r="E37" s="8"/>
      <c r="F37" s="8"/>
      <c r="G37" s="8"/>
    </row>
    <row r="38" spans="2:7" ht="14.25">
      <c r="B38" s="8"/>
      <c r="C38" s="429"/>
      <c r="D38" s="429"/>
      <c r="E38" s="7"/>
      <c r="F38" s="8"/>
      <c r="G38" s="8"/>
    </row>
    <row r="39" spans="2:7" ht="14.25">
      <c r="B39" s="8"/>
      <c r="C39" s="429"/>
      <c r="D39" s="429"/>
      <c r="E39" s="438"/>
      <c r="F39" s="438"/>
      <c r="G39" s="8"/>
    </row>
    <row r="40" spans="2:7" ht="14.25">
      <c r="B40" s="8"/>
      <c r="C40" s="7"/>
      <c r="D40" s="325"/>
      <c r="E40" s="7"/>
      <c r="F40" s="7"/>
      <c r="G40" s="8"/>
    </row>
    <row r="41" spans="2:7" ht="14.25">
      <c r="B41" s="8"/>
      <c r="C41" s="434"/>
      <c r="D41" s="434"/>
      <c r="E41" s="433"/>
      <c r="F41" s="433"/>
      <c r="G41" s="8"/>
    </row>
    <row r="42" spans="2:7" ht="14.25">
      <c r="B42" s="8"/>
      <c r="C42" s="434"/>
      <c r="D42" s="434"/>
      <c r="E42" s="437"/>
      <c r="F42" s="437"/>
      <c r="G42" s="8"/>
    </row>
    <row r="43" spans="2:7" ht="14.25">
      <c r="B43" s="8"/>
      <c r="C43" s="8"/>
      <c r="D43" s="332"/>
      <c r="E43" s="8"/>
      <c r="F43" s="8"/>
      <c r="G43" s="8"/>
    </row>
    <row r="44" spans="2:7" ht="14.25">
      <c r="B44" s="8"/>
      <c r="C44" s="429"/>
      <c r="D44" s="429"/>
      <c r="E44" s="8"/>
      <c r="F44" s="8"/>
      <c r="G44" s="8"/>
    </row>
    <row r="45" spans="2:7" ht="14.25">
      <c r="B45" s="8"/>
      <c r="C45" s="429"/>
      <c r="D45" s="429"/>
      <c r="E45" s="437"/>
      <c r="F45" s="437"/>
      <c r="G45" s="8"/>
    </row>
    <row r="46" spans="2:7" ht="14.25">
      <c r="B46" s="8"/>
      <c r="C46" s="434"/>
      <c r="D46" s="434"/>
      <c r="E46" s="437"/>
      <c r="F46" s="437"/>
      <c r="G46" s="8"/>
    </row>
    <row r="47" spans="2:7" ht="14.25">
      <c r="B47" s="8"/>
      <c r="C47" s="9"/>
      <c r="D47" s="332"/>
      <c r="E47" s="9"/>
      <c r="F47" s="8"/>
      <c r="G47" s="8"/>
    </row>
    <row r="48" spans="2:7" ht="14.25">
      <c r="B48" s="8"/>
      <c r="C48" s="9"/>
      <c r="D48" s="333"/>
      <c r="E48" s="9"/>
      <c r="F48" s="9"/>
      <c r="G48" s="10"/>
    </row>
  </sheetData>
  <sheetProtection/>
  <mergeCells count="38">
    <mergeCell ref="C46:D46"/>
    <mergeCell ref="E46:F46"/>
    <mergeCell ref="C42:D42"/>
    <mergeCell ref="E42:F42"/>
    <mergeCell ref="C32:D32"/>
    <mergeCell ref="C33:D33"/>
    <mergeCell ref="E36:F36"/>
    <mergeCell ref="C38:D38"/>
    <mergeCell ref="C34:F34"/>
    <mergeCell ref="C35:D35"/>
    <mergeCell ref="C45:D45"/>
    <mergeCell ref="E45:F45"/>
    <mergeCell ref="C39:D39"/>
    <mergeCell ref="E39:F39"/>
    <mergeCell ref="C41:D41"/>
    <mergeCell ref="E41:F41"/>
    <mergeCell ref="C3:F3"/>
    <mergeCell ref="C44:D44"/>
    <mergeCell ref="C24:F24"/>
    <mergeCell ref="C23:D23"/>
    <mergeCell ref="E10:F10"/>
    <mergeCell ref="E35:F35"/>
    <mergeCell ref="C36:D36"/>
    <mergeCell ref="B4:F4"/>
    <mergeCell ref="C22:F22"/>
    <mergeCell ref="C16:F16"/>
    <mergeCell ref="E19:F19"/>
    <mergeCell ref="E12:F12"/>
    <mergeCell ref="E23:F23"/>
    <mergeCell ref="E18:F18"/>
    <mergeCell ref="E13:F13"/>
    <mergeCell ref="E14:F14"/>
    <mergeCell ref="C5:F5"/>
    <mergeCell ref="C7:D7"/>
    <mergeCell ref="C8:F8"/>
    <mergeCell ref="E9:F9"/>
    <mergeCell ref="E11:F11"/>
    <mergeCell ref="C17:F17"/>
  </mergeCells>
  <dataValidations count="2">
    <dataValidation type="whole" allowBlank="1" showInputMessage="1" showErrorMessage="1" sqref="E41 E35">
      <formula1>-999999999</formula1>
      <formula2>999999999</formula2>
    </dataValidation>
    <dataValidation type="list" allowBlank="1" showInputMessage="1" showErrorMessage="1" sqref="E45">
      <formula1>$K$52:$K$53</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21"/>
  <sheetViews>
    <sheetView zoomScale="75" zoomScaleNormal="75" zoomScalePageLayoutView="80" workbookViewId="0" topLeftCell="A1">
      <selection activeCell="C3" sqref="C3:I3"/>
    </sheetView>
  </sheetViews>
  <sheetFormatPr defaultColWidth="9.140625" defaultRowHeight="15"/>
  <cols>
    <col min="1" max="1" width="2.140625" style="0" customWidth="1"/>
    <col min="2" max="2" width="2.28125" style="0" customWidth="1"/>
    <col min="3" max="3" width="22.421875" style="11" customWidth="1"/>
    <col min="4" max="4" width="15.421875" style="0" customWidth="1"/>
    <col min="5" max="5" width="30.140625" style="0" customWidth="1"/>
    <col min="6" max="6" width="18.8515625" style="0" customWidth="1"/>
    <col min="7" max="7" width="34.7109375" style="0" customWidth="1"/>
    <col min="8" max="8" width="176.421875" style="0" customWidth="1"/>
    <col min="9" max="9" width="13.8515625" style="0" customWidth="1"/>
    <col min="10" max="10" width="2.7109375" style="0" customWidth="1"/>
    <col min="11" max="11" width="2.00390625" style="0" customWidth="1"/>
    <col min="12" max="12" width="40.7109375" style="0" customWidth="1"/>
  </cols>
  <sheetData>
    <row r="1" spans="1:52" ht="15" thickBot="1">
      <c r="A1" s="22"/>
      <c r="B1" s="22"/>
      <c r="C1" s="21"/>
      <c r="D1" s="22"/>
      <c r="E1" s="22"/>
      <c r="F1" s="22"/>
      <c r="G1" s="22"/>
      <c r="H1" s="99"/>
      <c r="I1" s="99"/>
      <c r="J1" s="22"/>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row>
    <row r="2" spans="1:52" ht="15" thickBot="1">
      <c r="A2" s="22"/>
      <c r="B2" s="39"/>
      <c r="C2" s="40"/>
      <c r="D2" s="41"/>
      <c r="E2" s="41"/>
      <c r="F2" s="41"/>
      <c r="G2" s="41"/>
      <c r="H2" s="111"/>
      <c r="I2" s="111"/>
      <c r="J2" s="42"/>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row>
    <row r="3" spans="1:52" ht="20.25" thickBot="1">
      <c r="A3" s="22"/>
      <c r="B3" s="92"/>
      <c r="C3" s="397" t="s">
        <v>252</v>
      </c>
      <c r="D3" s="398"/>
      <c r="E3" s="398"/>
      <c r="F3" s="398"/>
      <c r="G3" s="398"/>
      <c r="H3" s="398"/>
      <c r="I3" s="399"/>
      <c r="J3" s="94"/>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row>
    <row r="4" spans="1:52" ht="15" customHeight="1">
      <c r="A4" s="22"/>
      <c r="B4" s="43"/>
      <c r="C4" s="459" t="s">
        <v>222</v>
      </c>
      <c r="D4" s="459"/>
      <c r="E4" s="459"/>
      <c r="F4" s="459"/>
      <c r="G4" s="459"/>
      <c r="H4" s="459"/>
      <c r="I4" s="459"/>
      <c r="J4" s="44"/>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row>
    <row r="5" spans="1:52" ht="15" customHeight="1">
      <c r="A5" s="22"/>
      <c r="B5" s="43"/>
      <c r="C5" s="136"/>
      <c r="D5" s="136"/>
      <c r="E5" s="136"/>
      <c r="F5" s="136"/>
      <c r="G5" s="136"/>
      <c r="H5" s="136"/>
      <c r="I5" s="136"/>
      <c r="J5" s="44"/>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row>
    <row r="6" spans="1:52" ht="14.25">
      <c r="A6" s="22"/>
      <c r="B6" s="43"/>
      <c r="C6" s="45"/>
      <c r="D6" s="46"/>
      <c r="E6" s="46"/>
      <c r="F6" s="46"/>
      <c r="G6" s="46"/>
      <c r="H6" s="112"/>
      <c r="I6" s="112"/>
      <c r="J6" s="44"/>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row>
    <row r="7" spans="1:52" ht="15.75" customHeight="1" thickBot="1">
      <c r="A7" s="22"/>
      <c r="B7" s="43"/>
      <c r="C7" s="45"/>
      <c r="D7" s="462" t="s">
        <v>253</v>
      </c>
      <c r="E7" s="462"/>
      <c r="F7" s="462" t="s">
        <v>257</v>
      </c>
      <c r="G7" s="462"/>
      <c r="H7" s="110" t="s">
        <v>258</v>
      </c>
      <c r="I7" s="110" t="s">
        <v>231</v>
      </c>
      <c r="J7" s="44"/>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row>
    <row r="8" spans="1:52" s="11" customFormat="1" ht="42.75" customHeight="1" thickBot="1">
      <c r="A8" s="21"/>
      <c r="B8" s="48"/>
      <c r="C8" s="109" t="s">
        <v>818</v>
      </c>
      <c r="D8" s="460"/>
      <c r="E8" s="461"/>
      <c r="F8" s="460"/>
      <c r="G8" s="461"/>
      <c r="H8" s="114"/>
      <c r="I8" s="114"/>
      <c r="J8" s="4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row>
    <row r="9" spans="1:52" s="11" customFormat="1" ht="298.5" customHeight="1" thickBot="1">
      <c r="A9" s="21"/>
      <c r="B9" s="48"/>
      <c r="C9" s="109"/>
      <c r="D9" s="440" t="s">
        <v>699</v>
      </c>
      <c r="E9" s="441"/>
      <c r="F9" s="440" t="s">
        <v>700</v>
      </c>
      <c r="G9" s="441"/>
      <c r="H9" s="263" t="s">
        <v>701</v>
      </c>
      <c r="I9" s="264" t="s">
        <v>225</v>
      </c>
      <c r="J9" s="4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row>
    <row r="10" spans="1:52" s="11" customFormat="1" ht="409.5" customHeight="1" thickBot="1">
      <c r="A10" s="21"/>
      <c r="B10" s="48"/>
      <c r="C10" s="109"/>
      <c r="D10" s="440" t="s">
        <v>702</v>
      </c>
      <c r="E10" s="441"/>
      <c r="F10" s="440" t="s">
        <v>703</v>
      </c>
      <c r="G10" s="441"/>
      <c r="H10" s="263" t="s">
        <v>704</v>
      </c>
      <c r="I10" s="264" t="s">
        <v>226</v>
      </c>
      <c r="J10" s="4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row>
    <row r="11" spans="1:52" s="11" customFormat="1" ht="235.5" customHeight="1" thickBot="1">
      <c r="A11" s="21"/>
      <c r="B11" s="48"/>
      <c r="C11" s="109"/>
      <c r="D11" s="440" t="s">
        <v>705</v>
      </c>
      <c r="E11" s="441"/>
      <c r="F11" s="440" t="s">
        <v>706</v>
      </c>
      <c r="G11" s="441"/>
      <c r="H11" s="265" t="s">
        <v>815</v>
      </c>
      <c r="I11" s="264" t="s">
        <v>226</v>
      </c>
      <c r="J11" s="4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row>
    <row r="12" spans="1:52" s="11" customFormat="1" ht="163.5" customHeight="1" thickBot="1">
      <c r="A12" s="21"/>
      <c r="B12" s="48"/>
      <c r="C12" s="109"/>
      <c r="D12" s="440" t="s">
        <v>707</v>
      </c>
      <c r="E12" s="458"/>
      <c r="F12" s="440" t="s">
        <v>708</v>
      </c>
      <c r="G12" s="441"/>
      <c r="H12" s="265" t="s">
        <v>709</v>
      </c>
      <c r="I12" s="264" t="s">
        <v>225</v>
      </c>
      <c r="J12" s="4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row>
    <row r="13" spans="1:52" s="11" customFormat="1" ht="165.75" customHeight="1" thickBot="1">
      <c r="A13" s="21"/>
      <c r="B13" s="48"/>
      <c r="C13" s="109"/>
      <c r="D13" s="440" t="s">
        <v>710</v>
      </c>
      <c r="E13" s="458"/>
      <c r="F13" s="440" t="s">
        <v>711</v>
      </c>
      <c r="G13" s="441"/>
      <c r="H13" s="265" t="s">
        <v>712</v>
      </c>
      <c r="I13" s="264" t="s">
        <v>225</v>
      </c>
      <c r="J13" s="4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row>
    <row r="14" spans="1:52" s="11" customFormat="1" ht="120" customHeight="1" thickBot="1">
      <c r="A14" s="21"/>
      <c r="B14" s="48"/>
      <c r="C14" s="109"/>
      <c r="D14" s="440" t="s">
        <v>713</v>
      </c>
      <c r="E14" s="441"/>
      <c r="F14" s="440" t="s">
        <v>789</v>
      </c>
      <c r="G14" s="441"/>
      <c r="H14" s="263" t="s">
        <v>802</v>
      </c>
      <c r="I14" s="266" t="s">
        <v>226</v>
      </c>
      <c r="J14" s="4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row>
    <row r="15" spans="1:52" s="11" customFormat="1" ht="205.5" customHeight="1" thickBot="1">
      <c r="A15" s="21"/>
      <c r="B15" s="48"/>
      <c r="C15" s="109"/>
      <c r="D15" s="440" t="s">
        <v>714</v>
      </c>
      <c r="E15" s="441"/>
      <c r="F15" s="440" t="s">
        <v>715</v>
      </c>
      <c r="G15" s="441"/>
      <c r="H15" s="263" t="s">
        <v>716</v>
      </c>
      <c r="I15" s="264" t="s">
        <v>225</v>
      </c>
      <c r="J15" s="4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row>
    <row r="16" spans="1:52" s="11" customFormat="1" ht="180" customHeight="1" thickBot="1">
      <c r="A16" s="21"/>
      <c r="B16" s="48"/>
      <c r="C16" s="109"/>
      <c r="D16" s="440" t="s">
        <v>717</v>
      </c>
      <c r="E16" s="441"/>
      <c r="F16" s="440" t="s">
        <v>718</v>
      </c>
      <c r="G16" s="441"/>
      <c r="H16" s="263" t="s">
        <v>719</v>
      </c>
      <c r="I16" s="264" t="s">
        <v>226</v>
      </c>
      <c r="J16" s="4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row>
    <row r="17" spans="1:52" s="11" customFormat="1" ht="227.25" customHeight="1" thickBot="1">
      <c r="A17" s="21"/>
      <c r="B17" s="48"/>
      <c r="C17" s="109"/>
      <c r="D17" s="440" t="s">
        <v>720</v>
      </c>
      <c r="E17" s="441"/>
      <c r="F17" s="440" t="s">
        <v>721</v>
      </c>
      <c r="G17" s="441"/>
      <c r="H17" s="263" t="s">
        <v>793</v>
      </c>
      <c r="I17" s="264" t="s">
        <v>226</v>
      </c>
      <c r="J17" s="4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row>
    <row r="18" spans="1:52" s="11" customFormat="1" ht="18.75" customHeight="1" thickBot="1">
      <c r="A18" s="21"/>
      <c r="B18" s="48"/>
      <c r="C18" s="107"/>
      <c r="D18" s="50"/>
      <c r="E18" s="50"/>
      <c r="F18" s="50"/>
      <c r="G18" s="50"/>
      <c r="H18" s="117" t="s">
        <v>254</v>
      </c>
      <c r="I18" s="119" t="s">
        <v>226</v>
      </c>
      <c r="J18" s="4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row>
    <row r="19" spans="1:52" s="11" customFormat="1" ht="18.75" customHeight="1">
      <c r="A19" s="21"/>
      <c r="B19" s="48"/>
      <c r="C19" s="154"/>
      <c r="D19" s="50"/>
      <c r="E19" s="50"/>
      <c r="F19" s="50"/>
      <c r="G19" s="50"/>
      <c r="H19" s="118"/>
      <c r="I19" s="45"/>
      <c r="J19" s="4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row>
    <row r="20" spans="1:52" s="11" customFormat="1" ht="15" thickBot="1">
      <c r="A20" s="21"/>
      <c r="B20" s="48"/>
      <c r="C20" s="138"/>
      <c r="D20" s="448" t="s">
        <v>280</v>
      </c>
      <c r="E20" s="448"/>
      <c r="F20" s="448"/>
      <c r="G20" s="448"/>
      <c r="H20" s="448"/>
      <c r="I20" s="448"/>
      <c r="J20" s="4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row>
    <row r="21" spans="1:52" s="11" customFormat="1" ht="15" thickBot="1">
      <c r="A21" s="21"/>
      <c r="B21" s="48"/>
      <c r="C21" s="138"/>
      <c r="D21" s="86" t="s">
        <v>60</v>
      </c>
      <c r="E21" s="463" t="s">
        <v>817</v>
      </c>
      <c r="F21" s="464"/>
      <c r="G21" s="464"/>
      <c r="H21" s="465"/>
      <c r="I21" s="50"/>
      <c r="J21" s="4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row>
    <row r="22" spans="1:52" s="11" customFormat="1" ht="15" thickBot="1">
      <c r="A22" s="21"/>
      <c r="B22" s="48"/>
      <c r="C22" s="138"/>
      <c r="D22" s="86" t="s">
        <v>62</v>
      </c>
      <c r="E22" s="445" t="s">
        <v>722</v>
      </c>
      <c r="F22" s="446"/>
      <c r="G22" s="446"/>
      <c r="H22" s="447"/>
      <c r="I22" s="50"/>
      <c r="J22" s="4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row>
    <row r="23" spans="1:52" s="11" customFormat="1" ht="13.5" customHeight="1">
      <c r="A23" s="21"/>
      <c r="B23" s="48"/>
      <c r="C23" s="138"/>
      <c r="D23" s="50"/>
      <c r="E23" s="50"/>
      <c r="F23" s="50"/>
      <c r="G23" s="50"/>
      <c r="H23" s="50"/>
      <c r="I23" s="50"/>
      <c r="J23" s="4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row>
    <row r="24" spans="1:52" s="11" customFormat="1" ht="30.75" customHeight="1" thickBot="1">
      <c r="A24" s="21"/>
      <c r="B24" s="48"/>
      <c r="C24" s="419" t="s">
        <v>223</v>
      </c>
      <c r="D24" s="419"/>
      <c r="E24" s="419"/>
      <c r="F24" s="419"/>
      <c r="G24" s="419"/>
      <c r="H24" s="419"/>
      <c r="I24" s="112"/>
      <c r="J24" s="4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row>
    <row r="25" spans="1:52" s="11" customFormat="1" ht="30.75" customHeight="1">
      <c r="A25" s="21"/>
      <c r="B25" s="48"/>
      <c r="C25" s="115"/>
      <c r="D25" s="449" t="s">
        <v>723</v>
      </c>
      <c r="E25" s="450"/>
      <c r="F25" s="450"/>
      <c r="G25" s="450"/>
      <c r="H25" s="450"/>
      <c r="I25" s="451"/>
      <c r="J25" s="4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row>
    <row r="26" spans="1:52" s="11" customFormat="1" ht="30.75" customHeight="1">
      <c r="A26" s="21"/>
      <c r="B26" s="48"/>
      <c r="C26" s="115"/>
      <c r="D26" s="452"/>
      <c r="E26" s="453"/>
      <c r="F26" s="453"/>
      <c r="G26" s="453"/>
      <c r="H26" s="453"/>
      <c r="I26" s="454"/>
      <c r="J26" s="4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row>
    <row r="27" spans="1:52" s="11" customFormat="1" ht="30.75" customHeight="1">
      <c r="A27" s="21"/>
      <c r="B27" s="48"/>
      <c r="C27" s="115"/>
      <c r="D27" s="452"/>
      <c r="E27" s="453"/>
      <c r="F27" s="453"/>
      <c r="G27" s="453"/>
      <c r="H27" s="453"/>
      <c r="I27" s="454"/>
      <c r="J27" s="4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row>
    <row r="28" spans="1:52" s="11" customFormat="1" ht="30.75" customHeight="1" thickBot="1">
      <c r="A28" s="21"/>
      <c r="B28" s="48"/>
      <c r="C28" s="115"/>
      <c r="D28" s="455"/>
      <c r="E28" s="456"/>
      <c r="F28" s="456"/>
      <c r="G28" s="456"/>
      <c r="H28" s="456"/>
      <c r="I28" s="457"/>
      <c r="J28" s="4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row>
    <row r="29" spans="1:52" s="11" customFormat="1" ht="14.25">
      <c r="A29" s="21"/>
      <c r="B29" s="48"/>
      <c r="C29" s="108"/>
      <c r="D29" s="108"/>
      <c r="E29" s="108"/>
      <c r="F29" s="115"/>
      <c r="G29" s="108"/>
      <c r="H29" s="112"/>
      <c r="I29" s="112"/>
      <c r="J29" s="4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row>
    <row r="30" spans="1:52" ht="15.75" customHeight="1" thickBot="1">
      <c r="A30" s="22"/>
      <c r="B30" s="48"/>
      <c r="C30" s="51"/>
      <c r="D30" s="444" t="s">
        <v>253</v>
      </c>
      <c r="E30" s="444"/>
      <c r="F30" s="444" t="s">
        <v>257</v>
      </c>
      <c r="G30" s="444"/>
      <c r="H30" s="110" t="s">
        <v>258</v>
      </c>
      <c r="I30" s="110" t="s">
        <v>231</v>
      </c>
      <c r="J30" s="49"/>
      <c r="K30" s="6"/>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row>
    <row r="31" spans="1:52" ht="279.75" customHeight="1" thickBot="1">
      <c r="A31" s="22"/>
      <c r="B31" s="48"/>
      <c r="C31" s="248" t="s">
        <v>251</v>
      </c>
      <c r="D31" s="442" t="s">
        <v>699</v>
      </c>
      <c r="E31" s="443"/>
      <c r="F31" s="442" t="s">
        <v>781</v>
      </c>
      <c r="G31" s="443"/>
      <c r="H31" s="355" t="s">
        <v>798</v>
      </c>
      <c r="I31" s="351" t="s">
        <v>225</v>
      </c>
      <c r="J31" s="49"/>
      <c r="K31" s="6"/>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row>
    <row r="32" spans="1:52" ht="112.5" thickBot="1">
      <c r="A32" s="22"/>
      <c r="B32" s="48"/>
      <c r="C32" s="248"/>
      <c r="D32" s="442" t="s">
        <v>702</v>
      </c>
      <c r="E32" s="443"/>
      <c r="F32" s="442" t="s">
        <v>703</v>
      </c>
      <c r="G32" s="443"/>
      <c r="H32" s="356" t="s">
        <v>783</v>
      </c>
      <c r="I32" s="352" t="s">
        <v>782</v>
      </c>
      <c r="J32" s="4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row>
    <row r="33" spans="1:52" ht="140.25" thickBot="1">
      <c r="A33" s="22"/>
      <c r="B33" s="48"/>
      <c r="C33" s="248"/>
      <c r="D33" s="442" t="s">
        <v>705</v>
      </c>
      <c r="E33" s="443"/>
      <c r="F33" s="442" t="s">
        <v>784</v>
      </c>
      <c r="G33" s="443"/>
      <c r="H33" s="151" t="s">
        <v>814</v>
      </c>
      <c r="I33" s="351" t="s">
        <v>225</v>
      </c>
      <c r="J33" s="4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row>
    <row r="34" spans="1:52" ht="114.75" customHeight="1" thickBot="1">
      <c r="A34" s="22"/>
      <c r="B34" s="48"/>
      <c r="C34" s="248"/>
      <c r="D34" s="440" t="s">
        <v>707</v>
      </c>
      <c r="E34" s="441"/>
      <c r="F34" s="440" t="s">
        <v>786</v>
      </c>
      <c r="G34" s="441"/>
      <c r="H34" s="357" t="s">
        <v>785</v>
      </c>
      <c r="I34" s="349" t="s">
        <v>782</v>
      </c>
      <c r="J34" s="4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row>
    <row r="35" spans="1:52" ht="114.75" customHeight="1" thickBot="1">
      <c r="A35" s="22"/>
      <c r="B35" s="48"/>
      <c r="C35" s="248"/>
      <c r="D35" s="440" t="s">
        <v>710</v>
      </c>
      <c r="E35" s="441"/>
      <c r="F35" s="440" t="s">
        <v>787</v>
      </c>
      <c r="G35" s="441"/>
      <c r="H35" s="357" t="s">
        <v>788</v>
      </c>
      <c r="I35" s="353" t="s">
        <v>225</v>
      </c>
      <c r="J35" s="4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row>
    <row r="36" spans="1:52" ht="114.75" customHeight="1" thickBot="1">
      <c r="A36" s="22"/>
      <c r="B36" s="48"/>
      <c r="C36" s="248"/>
      <c r="D36" s="440" t="s">
        <v>713</v>
      </c>
      <c r="E36" s="441"/>
      <c r="F36" s="440" t="s">
        <v>789</v>
      </c>
      <c r="G36" s="441"/>
      <c r="H36" s="357" t="s">
        <v>790</v>
      </c>
      <c r="I36" s="353" t="s">
        <v>782</v>
      </c>
      <c r="J36" s="4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row>
    <row r="37" spans="1:52" ht="156.75" customHeight="1" thickBot="1">
      <c r="A37" s="22"/>
      <c r="B37" s="48"/>
      <c r="C37" s="248"/>
      <c r="D37" s="440" t="s">
        <v>714</v>
      </c>
      <c r="E37" s="441"/>
      <c r="F37" s="440" t="s">
        <v>715</v>
      </c>
      <c r="G37" s="441"/>
      <c r="H37" s="357" t="s">
        <v>791</v>
      </c>
      <c r="I37" s="354" t="s">
        <v>782</v>
      </c>
      <c r="J37" s="4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row>
    <row r="38" spans="1:52" ht="156.75" customHeight="1" thickBot="1">
      <c r="A38" s="22"/>
      <c r="B38" s="48"/>
      <c r="C38" s="248"/>
      <c r="D38" s="440" t="s">
        <v>717</v>
      </c>
      <c r="E38" s="441"/>
      <c r="F38" s="440" t="s">
        <v>718</v>
      </c>
      <c r="G38" s="441"/>
      <c r="H38" s="263" t="s">
        <v>792</v>
      </c>
      <c r="I38" s="353" t="s">
        <v>782</v>
      </c>
      <c r="J38" s="4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row>
    <row r="39" spans="1:52" ht="207.75" customHeight="1" thickBot="1">
      <c r="A39" s="22"/>
      <c r="B39" s="48"/>
      <c r="C39" s="248"/>
      <c r="D39" s="440" t="s">
        <v>720</v>
      </c>
      <c r="E39" s="441"/>
      <c r="F39" s="440" t="s">
        <v>721</v>
      </c>
      <c r="G39" s="441"/>
      <c r="H39" s="357" t="s">
        <v>794</v>
      </c>
      <c r="I39" s="350" t="s">
        <v>782</v>
      </c>
      <c r="J39" s="4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row>
    <row r="40" spans="1:52" ht="18.75" customHeight="1" thickBot="1">
      <c r="A40" s="22"/>
      <c r="B40" s="48"/>
      <c r="C40" s="45"/>
      <c r="D40" s="483"/>
      <c r="E40" s="483"/>
      <c r="F40" s="483"/>
      <c r="G40" s="483"/>
      <c r="H40" s="117" t="s">
        <v>254</v>
      </c>
      <c r="I40" s="320" t="s">
        <v>782</v>
      </c>
      <c r="J40" s="4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row>
    <row r="41" spans="1:52" ht="15" thickBot="1">
      <c r="A41" s="22"/>
      <c r="B41" s="48"/>
      <c r="C41" s="45"/>
      <c r="D41" s="152" t="s">
        <v>280</v>
      </c>
      <c r="E41" s="155"/>
      <c r="F41" s="45"/>
      <c r="G41" s="45"/>
      <c r="H41" s="118"/>
      <c r="I41" s="45"/>
      <c r="J41" s="4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row>
    <row r="42" spans="1:52" ht="15" thickBot="1">
      <c r="A42" s="22"/>
      <c r="B42" s="48"/>
      <c r="C42" s="45"/>
      <c r="D42" s="86" t="s">
        <v>60</v>
      </c>
      <c r="E42" s="482" t="s">
        <v>724</v>
      </c>
      <c r="F42" s="446"/>
      <c r="G42" s="446"/>
      <c r="H42" s="447"/>
      <c r="I42" s="45"/>
      <c r="J42" s="4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row>
    <row r="43" spans="1:52" ht="15" thickBot="1">
      <c r="A43" s="22"/>
      <c r="B43" s="48"/>
      <c r="C43" s="45"/>
      <c r="D43" s="86" t="s">
        <v>62</v>
      </c>
      <c r="E43" s="445" t="s">
        <v>725</v>
      </c>
      <c r="F43" s="446"/>
      <c r="G43" s="446"/>
      <c r="H43" s="447"/>
      <c r="I43" s="45"/>
      <c r="J43" s="4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row>
    <row r="44" spans="1:52" ht="14.25">
      <c r="A44" s="22"/>
      <c r="B44" s="48"/>
      <c r="C44" s="45"/>
      <c r="D44" s="45"/>
      <c r="E44" s="45"/>
      <c r="F44" s="45"/>
      <c r="G44" s="45"/>
      <c r="H44" s="118"/>
      <c r="I44" s="45"/>
      <c r="J44" s="4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row>
    <row r="45" spans="1:52" ht="15.75" customHeight="1" thickBot="1">
      <c r="A45" s="22"/>
      <c r="B45" s="48"/>
      <c r="C45" s="51"/>
      <c r="D45" s="462" t="s">
        <v>253</v>
      </c>
      <c r="E45" s="462"/>
      <c r="F45" s="462" t="s">
        <v>257</v>
      </c>
      <c r="G45" s="462"/>
      <c r="H45" s="110" t="s">
        <v>258</v>
      </c>
      <c r="I45" s="110" t="s">
        <v>231</v>
      </c>
      <c r="J45" s="49"/>
      <c r="K45" s="6"/>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row>
    <row r="46" spans="1:52" ht="39.75" customHeight="1" thickBot="1">
      <c r="A46" s="22"/>
      <c r="B46" s="48"/>
      <c r="C46" s="109" t="s">
        <v>283</v>
      </c>
      <c r="D46" s="460"/>
      <c r="E46" s="461"/>
      <c r="F46" s="460"/>
      <c r="G46" s="461"/>
      <c r="H46" s="114"/>
      <c r="I46" s="114"/>
      <c r="J46" s="49"/>
      <c r="K46" s="6"/>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row>
    <row r="47" spans="1:52" ht="39.75" customHeight="1" thickBot="1">
      <c r="A47" s="22"/>
      <c r="B47" s="48"/>
      <c r="C47" s="109"/>
      <c r="D47" s="460"/>
      <c r="E47" s="461"/>
      <c r="F47" s="460"/>
      <c r="G47" s="461"/>
      <c r="H47" s="114"/>
      <c r="I47" s="114"/>
      <c r="J47" s="4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row>
    <row r="48" spans="1:52" ht="48" customHeight="1" thickBot="1">
      <c r="A48" s="22"/>
      <c r="B48" s="48"/>
      <c r="C48" s="109"/>
      <c r="D48" s="460"/>
      <c r="E48" s="461"/>
      <c r="F48" s="460"/>
      <c r="G48" s="461"/>
      <c r="H48" s="114"/>
      <c r="I48" s="114"/>
      <c r="J48" s="4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row>
    <row r="49" spans="1:52" ht="21.75" customHeight="1" thickBot="1">
      <c r="A49" s="22"/>
      <c r="B49" s="48"/>
      <c r="C49" s="45"/>
      <c r="D49" s="45"/>
      <c r="E49" s="45"/>
      <c r="F49" s="45"/>
      <c r="G49" s="45"/>
      <c r="H49" s="117" t="s">
        <v>254</v>
      </c>
      <c r="I49" s="119"/>
      <c r="J49" s="4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row>
    <row r="50" spans="1:52" ht="15" thickBot="1">
      <c r="A50" s="22"/>
      <c r="B50" s="48"/>
      <c r="C50" s="45"/>
      <c r="D50" s="152" t="s">
        <v>280</v>
      </c>
      <c r="E50" s="155"/>
      <c r="F50" s="45"/>
      <c r="G50" s="45"/>
      <c r="H50" s="118"/>
      <c r="I50" s="45"/>
      <c r="J50" s="4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row>
    <row r="51" spans="1:52" ht="15" thickBot="1">
      <c r="A51" s="22"/>
      <c r="B51" s="48"/>
      <c r="C51" s="45"/>
      <c r="D51" s="86" t="s">
        <v>60</v>
      </c>
      <c r="E51" s="469"/>
      <c r="F51" s="470"/>
      <c r="G51" s="470"/>
      <c r="H51" s="471"/>
      <c r="I51" s="45"/>
      <c r="J51" s="4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row>
    <row r="52" spans="1:52" ht="15" thickBot="1">
      <c r="A52" s="22"/>
      <c r="B52" s="48"/>
      <c r="C52" s="45"/>
      <c r="D52" s="86" t="s">
        <v>62</v>
      </c>
      <c r="E52" s="469"/>
      <c r="F52" s="470"/>
      <c r="G52" s="470"/>
      <c r="H52" s="471"/>
      <c r="I52" s="45"/>
      <c r="J52" s="4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row>
    <row r="53" spans="1:52" ht="15" thickBot="1">
      <c r="A53" s="22"/>
      <c r="B53" s="48"/>
      <c r="C53" s="45"/>
      <c r="D53" s="86"/>
      <c r="E53" s="45"/>
      <c r="F53" s="45"/>
      <c r="G53" s="45"/>
      <c r="H53" s="45"/>
      <c r="I53" s="45"/>
      <c r="J53" s="4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row>
    <row r="54" spans="1:52" ht="168" customHeight="1" thickBot="1">
      <c r="A54" s="22"/>
      <c r="B54" s="48"/>
      <c r="C54" s="116"/>
      <c r="D54" s="472" t="s">
        <v>259</v>
      </c>
      <c r="E54" s="472"/>
      <c r="F54" s="473"/>
      <c r="G54" s="474"/>
      <c r="H54" s="474"/>
      <c r="I54" s="475"/>
      <c r="J54" s="4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row>
    <row r="55" spans="1:52" s="11" customFormat="1" ht="18.75" customHeight="1">
      <c r="A55" s="21"/>
      <c r="B55" s="48"/>
      <c r="C55" s="52"/>
      <c r="D55" s="52"/>
      <c r="E55" s="52"/>
      <c r="F55" s="52"/>
      <c r="G55" s="52"/>
      <c r="H55" s="112"/>
      <c r="I55" s="112"/>
      <c r="J55" s="4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row>
    <row r="56" spans="1:52" s="11" customFormat="1" ht="15.75" customHeight="1" thickBot="1">
      <c r="A56" s="21"/>
      <c r="B56" s="48"/>
      <c r="C56" s="45"/>
      <c r="D56" s="46"/>
      <c r="E56" s="46"/>
      <c r="F56" s="46"/>
      <c r="G56" s="85" t="s">
        <v>224</v>
      </c>
      <c r="H56" s="112"/>
      <c r="I56" s="112"/>
      <c r="J56" s="4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row>
    <row r="57" spans="1:52" s="11" customFormat="1" ht="78" customHeight="1">
      <c r="A57" s="21"/>
      <c r="B57" s="48"/>
      <c r="C57" s="45"/>
      <c r="D57" s="46"/>
      <c r="E57" s="46"/>
      <c r="F57" s="29" t="s">
        <v>225</v>
      </c>
      <c r="G57" s="479" t="s">
        <v>291</v>
      </c>
      <c r="H57" s="480"/>
      <c r="I57" s="481"/>
      <c r="J57" s="4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row>
    <row r="58" spans="1:52" s="11" customFormat="1" ht="54.75" customHeight="1">
      <c r="A58" s="21"/>
      <c r="B58" s="48"/>
      <c r="C58" s="45"/>
      <c r="D58" s="46"/>
      <c r="E58" s="46"/>
      <c r="F58" s="30" t="s">
        <v>226</v>
      </c>
      <c r="G58" s="466" t="s">
        <v>292</v>
      </c>
      <c r="H58" s="467"/>
      <c r="I58" s="468"/>
      <c r="J58" s="4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row>
    <row r="59" spans="1:52" s="11" customFormat="1" ht="58.5" customHeight="1">
      <c r="A59" s="21"/>
      <c r="B59" s="48"/>
      <c r="C59" s="45"/>
      <c r="D59" s="46"/>
      <c r="E59" s="46"/>
      <c r="F59" s="30" t="s">
        <v>227</v>
      </c>
      <c r="G59" s="466" t="s">
        <v>293</v>
      </c>
      <c r="H59" s="467"/>
      <c r="I59" s="468"/>
      <c r="J59" s="4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row>
    <row r="60" spans="1:52" ht="60" customHeight="1">
      <c r="A60" s="22"/>
      <c r="B60" s="48"/>
      <c r="C60" s="45"/>
      <c r="D60" s="46"/>
      <c r="E60" s="46"/>
      <c r="F60" s="30" t="s">
        <v>228</v>
      </c>
      <c r="G60" s="466" t="s">
        <v>294</v>
      </c>
      <c r="H60" s="467"/>
      <c r="I60" s="468"/>
      <c r="J60" s="4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row>
    <row r="61" spans="1:52" ht="54" customHeight="1">
      <c r="A61" s="22"/>
      <c r="B61" s="43"/>
      <c r="C61" s="45"/>
      <c r="D61" s="46"/>
      <c r="E61" s="46"/>
      <c r="F61" s="30" t="s">
        <v>229</v>
      </c>
      <c r="G61" s="466" t="s">
        <v>295</v>
      </c>
      <c r="H61" s="467"/>
      <c r="I61" s="468"/>
      <c r="J61" s="44"/>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row>
    <row r="62" spans="1:52" ht="61.5" customHeight="1" thickBot="1">
      <c r="A62" s="22"/>
      <c r="B62" s="43"/>
      <c r="C62" s="45"/>
      <c r="D62" s="46"/>
      <c r="E62" s="46"/>
      <c r="F62" s="31" t="s">
        <v>230</v>
      </c>
      <c r="G62" s="476" t="s">
        <v>296</v>
      </c>
      <c r="H62" s="477"/>
      <c r="I62" s="478"/>
      <c r="J62" s="44"/>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row>
    <row r="63" spans="1:44" ht="15" thickBot="1">
      <c r="A63" s="22"/>
      <c r="B63" s="53"/>
      <c r="C63" s="54"/>
      <c r="D63" s="55"/>
      <c r="E63" s="55"/>
      <c r="F63" s="55"/>
      <c r="G63" s="55"/>
      <c r="H63" s="113"/>
      <c r="I63" s="113"/>
      <c r="J63" s="56"/>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row>
    <row r="64" spans="1:44" ht="49.5" customHeight="1">
      <c r="A64" s="22"/>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row>
    <row r="65" spans="1:44" ht="49.5" customHeight="1">
      <c r="A65" s="22"/>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row>
    <row r="66" spans="1:44" ht="49.5" customHeight="1">
      <c r="A66" s="22"/>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row>
    <row r="67" spans="1:44" ht="49.5" customHeight="1">
      <c r="A67" s="22"/>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row>
    <row r="68" spans="1:44" ht="49.5" customHeight="1">
      <c r="A68" s="22"/>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row>
    <row r="69" spans="1:44" ht="49.5" customHeight="1">
      <c r="A69" s="22"/>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row>
    <row r="70" spans="1:44" ht="14.25">
      <c r="A70" s="22"/>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row>
    <row r="71" spans="1:44" ht="14.25">
      <c r="A71" s="22"/>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row>
    <row r="72" spans="1:44" ht="14.25">
      <c r="A72" s="22"/>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row>
    <row r="73" spans="1:52" ht="14.25">
      <c r="A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row>
    <row r="74" spans="1:52" ht="14.25">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row>
    <row r="75" spans="1:52" ht="14.25">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row>
    <row r="76" spans="1:52" ht="14.25">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row>
    <row r="77" spans="1:11" ht="14.25">
      <c r="A77" s="99"/>
      <c r="B77" s="99"/>
      <c r="C77" s="99"/>
      <c r="D77" s="99"/>
      <c r="E77" s="99"/>
      <c r="F77" s="99"/>
      <c r="G77" s="99"/>
      <c r="H77" s="99"/>
      <c r="I77" s="99"/>
      <c r="J77" s="99"/>
      <c r="K77" s="99"/>
    </row>
    <row r="78" spans="1:11" ht="14.25">
      <c r="A78" s="99"/>
      <c r="B78" s="99"/>
      <c r="C78" s="99"/>
      <c r="D78" s="99"/>
      <c r="E78" s="99"/>
      <c r="F78" s="99"/>
      <c r="G78" s="99"/>
      <c r="H78" s="99"/>
      <c r="I78" s="99"/>
      <c r="J78" s="99"/>
      <c r="K78" s="99"/>
    </row>
    <row r="79" spans="1:11" ht="14.25">
      <c r="A79" s="99"/>
      <c r="B79" s="99"/>
      <c r="C79" s="99"/>
      <c r="D79" s="99"/>
      <c r="E79" s="99"/>
      <c r="F79" s="99"/>
      <c r="G79" s="99"/>
      <c r="H79" s="99"/>
      <c r="I79" s="99"/>
      <c r="J79" s="99"/>
      <c r="K79" s="99"/>
    </row>
    <row r="80" spans="1:11" ht="14.25">
      <c r="A80" s="99"/>
      <c r="B80" s="99"/>
      <c r="C80" s="99"/>
      <c r="D80" s="99"/>
      <c r="E80" s="99"/>
      <c r="F80" s="99"/>
      <c r="G80" s="99"/>
      <c r="H80" s="99"/>
      <c r="I80" s="99"/>
      <c r="J80" s="99"/>
      <c r="K80" s="99"/>
    </row>
    <row r="81" spans="1:11" ht="14.25">
      <c r="A81" s="99"/>
      <c r="B81" s="99"/>
      <c r="C81" s="99"/>
      <c r="D81" s="99"/>
      <c r="E81" s="99"/>
      <c r="F81" s="99"/>
      <c r="G81" s="99"/>
      <c r="H81" s="99"/>
      <c r="I81" s="99"/>
      <c r="J81" s="99"/>
      <c r="K81" s="99"/>
    </row>
    <row r="82" spans="1:11" ht="14.25">
      <c r="A82" s="99"/>
      <c r="B82" s="99"/>
      <c r="C82" s="99"/>
      <c r="D82" s="99"/>
      <c r="E82" s="99"/>
      <c r="F82" s="99"/>
      <c r="G82" s="99"/>
      <c r="H82" s="99"/>
      <c r="I82" s="99"/>
      <c r="J82" s="99"/>
      <c r="K82" s="99"/>
    </row>
    <row r="83" spans="1:11" ht="14.25">
      <c r="A83" s="99"/>
      <c r="B83" s="99"/>
      <c r="C83" s="99"/>
      <c r="D83" s="99"/>
      <c r="E83" s="99"/>
      <c r="F83" s="99"/>
      <c r="G83" s="99"/>
      <c r="H83" s="99"/>
      <c r="I83" s="99"/>
      <c r="J83" s="99"/>
      <c r="K83" s="99"/>
    </row>
    <row r="84" spans="1:11" ht="14.25">
      <c r="A84" s="99"/>
      <c r="B84" s="99"/>
      <c r="C84" s="99"/>
      <c r="D84" s="99"/>
      <c r="E84" s="99"/>
      <c r="F84" s="99"/>
      <c r="G84" s="99"/>
      <c r="H84" s="99"/>
      <c r="I84" s="99"/>
      <c r="J84" s="99"/>
      <c r="K84" s="99"/>
    </row>
    <row r="85" spans="1:11" ht="14.25">
      <c r="A85" s="99"/>
      <c r="B85" s="99"/>
      <c r="C85" s="99"/>
      <c r="D85" s="99"/>
      <c r="E85" s="99"/>
      <c r="F85" s="99"/>
      <c r="G85" s="99"/>
      <c r="H85" s="99"/>
      <c r="I85" s="99"/>
      <c r="J85" s="99"/>
      <c r="K85" s="99"/>
    </row>
    <row r="86" spans="1:11" ht="14.25">
      <c r="A86" s="99"/>
      <c r="B86" s="99"/>
      <c r="C86" s="99"/>
      <c r="D86" s="99"/>
      <c r="E86" s="99"/>
      <c r="F86" s="99"/>
      <c r="G86" s="99"/>
      <c r="H86" s="99"/>
      <c r="I86" s="99"/>
      <c r="J86" s="99"/>
      <c r="K86" s="99"/>
    </row>
    <row r="87" spans="1:11" ht="14.25">
      <c r="A87" s="99"/>
      <c r="B87" s="99"/>
      <c r="C87" s="99"/>
      <c r="D87" s="99"/>
      <c r="E87" s="99"/>
      <c r="F87" s="99"/>
      <c r="G87" s="99"/>
      <c r="H87" s="99"/>
      <c r="I87" s="99"/>
      <c r="J87" s="99"/>
      <c r="K87" s="99"/>
    </row>
    <row r="88" spans="1:11" ht="14.25">
      <c r="A88" s="99"/>
      <c r="B88" s="99"/>
      <c r="C88" s="99"/>
      <c r="D88" s="99"/>
      <c r="E88" s="99"/>
      <c r="F88" s="99"/>
      <c r="G88" s="99"/>
      <c r="H88" s="99"/>
      <c r="I88" s="99"/>
      <c r="J88" s="99"/>
      <c r="K88" s="99"/>
    </row>
    <row r="89" spans="1:11" ht="14.25">
      <c r="A89" s="99"/>
      <c r="B89" s="99"/>
      <c r="C89" s="99"/>
      <c r="D89" s="99"/>
      <c r="E89" s="99"/>
      <c r="F89" s="99"/>
      <c r="G89" s="99"/>
      <c r="H89" s="99"/>
      <c r="I89" s="99"/>
      <c r="J89" s="99"/>
      <c r="K89" s="99"/>
    </row>
    <row r="90" spans="1:11" ht="14.25">
      <c r="A90" s="99"/>
      <c r="B90" s="99"/>
      <c r="C90" s="99"/>
      <c r="D90" s="99"/>
      <c r="E90" s="99"/>
      <c r="F90" s="99"/>
      <c r="G90" s="99"/>
      <c r="H90" s="99"/>
      <c r="I90" s="99"/>
      <c r="J90" s="99"/>
      <c r="K90" s="99"/>
    </row>
    <row r="91" spans="1:11" ht="14.25">
      <c r="A91" s="99"/>
      <c r="B91" s="99"/>
      <c r="C91" s="99"/>
      <c r="D91" s="99"/>
      <c r="E91" s="99"/>
      <c r="F91" s="99"/>
      <c r="G91" s="99"/>
      <c r="H91" s="99"/>
      <c r="I91" s="99"/>
      <c r="J91" s="99"/>
      <c r="K91" s="99"/>
    </row>
    <row r="92" spans="1:11" ht="14.25">
      <c r="A92" s="99"/>
      <c r="B92" s="99"/>
      <c r="C92" s="99"/>
      <c r="D92" s="99"/>
      <c r="E92" s="99"/>
      <c r="F92" s="99"/>
      <c r="G92" s="99"/>
      <c r="H92" s="99"/>
      <c r="I92" s="99"/>
      <c r="J92" s="99"/>
      <c r="K92" s="99"/>
    </row>
    <row r="93" spans="1:11" ht="14.25">
      <c r="A93" s="99"/>
      <c r="B93" s="99"/>
      <c r="C93" s="99"/>
      <c r="D93" s="99"/>
      <c r="E93" s="99"/>
      <c r="F93" s="99"/>
      <c r="G93" s="99"/>
      <c r="H93" s="99"/>
      <c r="I93" s="99"/>
      <c r="J93" s="99"/>
      <c r="K93" s="99"/>
    </row>
    <row r="94" spans="1:11" ht="14.25">
      <c r="A94" s="99"/>
      <c r="B94" s="99"/>
      <c r="C94" s="99"/>
      <c r="D94" s="99"/>
      <c r="E94" s="99"/>
      <c r="F94" s="99"/>
      <c r="G94" s="99"/>
      <c r="H94" s="99"/>
      <c r="I94" s="99"/>
      <c r="J94" s="99"/>
      <c r="K94" s="99"/>
    </row>
    <row r="95" spans="1:11" ht="14.25">
      <c r="A95" s="99"/>
      <c r="B95" s="99"/>
      <c r="C95" s="99"/>
      <c r="D95" s="99"/>
      <c r="E95" s="99"/>
      <c r="F95" s="99"/>
      <c r="G95" s="99"/>
      <c r="H95" s="99"/>
      <c r="I95" s="99"/>
      <c r="J95" s="99"/>
      <c r="K95" s="99"/>
    </row>
    <row r="96" spans="1:11" ht="14.25">
      <c r="A96" s="99"/>
      <c r="B96" s="99"/>
      <c r="C96" s="99"/>
      <c r="D96" s="99"/>
      <c r="E96" s="99"/>
      <c r="F96" s="99"/>
      <c r="G96" s="99"/>
      <c r="H96" s="99"/>
      <c r="I96" s="99"/>
      <c r="J96" s="99"/>
      <c r="K96" s="99"/>
    </row>
    <row r="97" spans="1:11" ht="14.25">
      <c r="A97" s="99"/>
      <c r="B97" s="99"/>
      <c r="C97" s="99"/>
      <c r="D97" s="99"/>
      <c r="E97" s="99"/>
      <c r="F97" s="99"/>
      <c r="G97" s="99"/>
      <c r="H97" s="99"/>
      <c r="I97" s="99"/>
      <c r="J97" s="99"/>
      <c r="K97" s="99"/>
    </row>
    <row r="98" spans="1:11" ht="14.25">
      <c r="A98" s="99"/>
      <c r="B98" s="99"/>
      <c r="C98" s="99"/>
      <c r="D98" s="99"/>
      <c r="E98" s="99"/>
      <c r="F98" s="99"/>
      <c r="G98" s="99"/>
      <c r="H98" s="99"/>
      <c r="I98" s="99"/>
      <c r="J98" s="99"/>
      <c r="K98" s="99"/>
    </row>
    <row r="99" spans="1:11" ht="14.25">
      <c r="A99" s="99"/>
      <c r="B99" s="99"/>
      <c r="C99" s="99"/>
      <c r="D99" s="99"/>
      <c r="E99" s="99"/>
      <c r="F99" s="99"/>
      <c r="G99" s="99"/>
      <c r="H99" s="99"/>
      <c r="I99" s="99"/>
      <c r="J99" s="99"/>
      <c r="K99" s="99"/>
    </row>
    <row r="100" spans="1:11" ht="14.25">
      <c r="A100" s="99"/>
      <c r="B100" s="99"/>
      <c r="C100" s="99"/>
      <c r="D100" s="99"/>
      <c r="E100" s="99"/>
      <c r="F100" s="99"/>
      <c r="G100" s="99"/>
      <c r="H100" s="99"/>
      <c r="I100" s="99"/>
      <c r="J100" s="99"/>
      <c r="K100" s="99"/>
    </row>
    <row r="101" spans="1:11" ht="14.25">
      <c r="A101" s="99"/>
      <c r="B101" s="99"/>
      <c r="C101" s="99"/>
      <c r="D101" s="99"/>
      <c r="E101" s="99"/>
      <c r="F101" s="99"/>
      <c r="G101" s="99"/>
      <c r="H101" s="99"/>
      <c r="I101" s="99"/>
      <c r="J101" s="99"/>
      <c r="K101" s="99"/>
    </row>
    <row r="102" spans="1:11" ht="14.25">
      <c r="A102" s="99"/>
      <c r="B102" s="99"/>
      <c r="C102" s="99"/>
      <c r="D102" s="99"/>
      <c r="E102" s="99"/>
      <c r="F102" s="99"/>
      <c r="G102" s="99"/>
      <c r="H102" s="99"/>
      <c r="I102" s="99"/>
      <c r="J102" s="99"/>
      <c r="K102" s="99"/>
    </row>
    <row r="103" spans="1:11" ht="14.25">
      <c r="A103" s="99"/>
      <c r="B103" s="99"/>
      <c r="C103" s="99"/>
      <c r="D103" s="99"/>
      <c r="E103" s="99"/>
      <c r="F103" s="99"/>
      <c r="G103" s="99"/>
      <c r="H103" s="99"/>
      <c r="I103" s="99"/>
      <c r="J103" s="99"/>
      <c r="K103" s="99"/>
    </row>
    <row r="104" spans="1:11" ht="14.25">
      <c r="A104" s="99"/>
      <c r="B104" s="99"/>
      <c r="C104" s="99"/>
      <c r="D104" s="99"/>
      <c r="E104" s="99"/>
      <c r="F104" s="99"/>
      <c r="G104" s="99"/>
      <c r="H104" s="99"/>
      <c r="I104" s="99"/>
      <c r="J104" s="99"/>
      <c r="K104" s="99"/>
    </row>
    <row r="105" spans="1:11" ht="14.25">
      <c r="A105" s="99"/>
      <c r="B105" s="99"/>
      <c r="C105" s="99"/>
      <c r="D105" s="99"/>
      <c r="E105" s="99"/>
      <c r="F105" s="99"/>
      <c r="G105" s="99"/>
      <c r="H105" s="99"/>
      <c r="I105" s="99"/>
      <c r="J105" s="99"/>
      <c r="K105" s="99"/>
    </row>
    <row r="106" spans="1:11" ht="14.25">
      <c r="A106" s="99"/>
      <c r="B106" s="99"/>
      <c r="C106" s="99"/>
      <c r="D106" s="99"/>
      <c r="E106" s="99"/>
      <c r="F106" s="99"/>
      <c r="G106" s="99"/>
      <c r="H106" s="99"/>
      <c r="I106" s="99"/>
      <c r="J106" s="99"/>
      <c r="K106" s="99"/>
    </row>
    <row r="107" spans="1:11" ht="14.25">
      <c r="A107" s="99"/>
      <c r="B107" s="99"/>
      <c r="C107" s="99"/>
      <c r="D107" s="99"/>
      <c r="E107" s="99"/>
      <c r="F107" s="99"/>
      <c r="G107" s="99"/>
      <c r="H107" s="99"/>
      <c r="I107" s="99"/>
      <c r="J107" s="99"/>
      <c r="K107" s="99"/>
    </row>
    <row r="108" spans="1:11" ht="14.25">
      <c r="A108" s="99"/>
      <c r="B108" s="99"/>
      <c r="C108" s="99"/>
      <c r="D108" s="99"/>
      <c r="E108" s="99"/>
      <c r="F108" s="99"/>
      <c r="G108" s="99"/>
      <c r="H108" s="99"/>
      <c r="I108" s="99"/>
      <c r="J108" s="99"/>
      <c r="K108" s="99"/>
    </row>
    <row r="109" spans="1:11" ht="14.25">
      <c r="A109" s="99"/>
      <c r="B109" s="99"/>
      <c r="C109" s="99"/>
      <c r="D109" s="99"/>
      <c r="E109" s="99"/>
      <c r="F109" s="99"/>
      <c r="G109" s="99"/>
      <c r="H109" s="99"/>
      <c r="I109" s="99"/>
      <c r="J109" s="99"/>
      <c r="K109" s="99"/>
    </row>
    <row r="110" spans="1:11" ht="14.25">
      <c r="A110" s="99"/>
      <c r="B110" s="99"/>
      <c r="C110" s="99"/>
      <c r="D110" s="99"/>
      <c r="E110" s="99"/>
      <c r="F110" s="99"/>
      <c r="G110" s="99"/>
      <c r="H110" s="99"/>
      <c r="I110" s="99"/>
      <c r="J110" s="99"/>
      <c r="K110" s="99"/>
    </row>
    <row r="111" spans="1:11" ht="14.25">
      <c r="A111" s="99"/>
      <c r="B111" s="99"/>
      <c r="C111" s="99"/>
      <c r="D111" s="99"/>
      <c r="E111" s="99"/>
      <c r="F111" s="99"/>
      <c r="G111" s="99"/>
      <c r="H111" s="99"/>
      <c r="I111" s="99"/>
      <c r="J111" s="99"/>
      <c r="K111" s="99"/>
    </row>
    <row r="112" spans="1:11" ht="14.25">
      <c r="A112" s="99"/>
      <c r="B112" s="99"/>
      <c r="H112" s="99"/>
      <c r="I112" s="99"/>
      <c r="J112" s="99"/>
      <c r="K112" s="99"/>
    </row>
    <row r="113" spans="1:11" ht="14.25">
      <c r="A113" s="99"/>
      <c r="B113" s="99"/>
      <c r="H113" s="99"/>
      <c r="I113" s="99"/>
      <c r="J113" s="99"/>
      <c r="K113" s="99"/>
    </row>
    <row r="114" spans="1:11" ht="14.25">
      <c r="A114" s="99"/>
      <c r="B114" s="99"/>
      <c r="H114" s="99"/>
      <c r="I114" s="99"/>
      <c r="J114" s="99"/>
      <c r="K114" s="99"/>
    </row>
    <row r="115" spans="1:11" ht="14.25">
      <c r="A115" s="99"/>
      <c r="B115" s="99"/>
      <c r="H115" s="99"/>
      <c r="I115" s="99"/>
      <c r="J115" s="99"/>
      <c r="K115" s="99"/>
    </row>
    <row r="116" spans="1:11" ht="14.25">
      <c r="A116" s="99"/>
      <c r="B116" s="99"/>
      <c r="H116" s="99"/>
      <c r="I116" s="99"/>
      <c r="J116" s="99"/>
      <c r="K116" s="99"/>
    </row>
    <row r="117" spans="1:11" ht="14.25">
      <c r="A117" s="99"/>
      <c r="B117" s="99"/>
      <c r="H117" s="99"/>
      <c r="I117" s="99"/>
      <c r="J117" s="99"/>
      <c r="K117" s="99"/>
    </row>
    <row r="118" spans="1:11" ht="14.25">
      <c r="A118" s="99"/>
      <c r="B118" s="99"/>
      <c r="H118" s="99"/>
      <c r="I118" s="99"/>
      <c r="J118" s="99"/>
      <c r="K118" s="99"/>
    </row>
    <row r="119" spans="1:11" ht="14.25">
      <c r="A119" s="99"/>
      <c r="B119" s="99"/>
      <c r="H119" s="99"/>
      <c r="I119" s="99"/>
      <c r="J119" s="99"/>
      <c r="K119" s="99"/>
    </row>
    <row r="120" spans="1:11" ht="14.25">
      <c r="A120" s="99"/>
      <c r="B120" s="99"/>
      <c r="H120" s="99"/>
      <c r="I120" s="99"/>
      <c r="J120" s="99"/>
      <c r="K120" s="99"/>
    </row>
    <row r="121" spans="2:10" ht="14.25">
      <c r="B121" s="99"/>
      <c r="J121" s="99"/>
    </row>
  </sheetData>
  <sheetProtection/>
  <mergeCells count="71">
    <mergeCell ref="D34:E34"/>
    <mergeCell ref="F34:G34"/>
    <mergeCell ref="D35:E35"/>
    <mergeCell ref="F35:G35"/>
    <mergeCell ref="D36:E36"/>
    <mergeCell ref="F36:G36"/>
    <mergeCell ref="D37:E37"/>
    <mergeCell ref="F37:G37"/>
    <mergeCell ref="D38:E38"/>
    <mergeCell ref="F38:G38"/>
    <mergeCell ref="E42:H42"/>
    <mergeCell ref="E43:H43"/>
    <mergeCell ref="D40:E40"/>
    <mergeCell ref="F40:G40"/>
    <mergeCell ref="D39:E39"/>
    <mergeCell ref="F39:G39"/>
    <mergeCell ref="D45:E45"/>
    <mergeCell ref="D48:E48"/>
    <mergeCell ref="F45:G45"/>
    <mergeCell ref="D46:E46"/>
    <mergeCell ref="F46:G46"/>
    <mergeCell ref="G62:I62"/>
    <mergeCell ref="F47:G47"/>
    <mergeCell ref="G57:I57"/>
    <mergeCell ref="G58:I58"/>
    <mergeCell ref="G59:I59"/>
    <mergeCell ref="G60:I60"/>
    <mergeCell ref="G61:I61"/>
    <mergeCell ref="E52:H52"/>
    <mergeCell ref="D47:E47"/>
    <mergeCell ref="F48:G48"/>
    <mergeCell ref="E51:H51"/>
    <mergeCell ref="D54:E54"/>
    <mergeCell ref="F54:I54"/>
    <mergeCell ref="C3:I3"/>
    <mergeCell ref="C4:I4"/>
    <mergeCell ref="C24:H24"/>
    <mergeCell ref="D8:E8"/>
    <mergeCell ref="D17:E17"/>
    <mergeCell ref="D7:E7"/>
    <mergeCell ref="F7:G7"/>
    <mergeCell ref="F17:G17"/>
    <mergeCell ref="F8:G8"/>
    <mergeCell ref="E21:H21"/>
    <mergeCell ref="D9:E9"/>
    <mergeCell ref="F9:G9"/>
    <mergeCell ref="D13:E13"/>
    <mergeCell ref="D10:E10"/>
    <mergeCell ref="F10:G10"/>
    <mergeCell ref="D11:E11"/>
    <mergeCell ref="F11:G11"/>
    <mergeCell ref="D12:E12"/>
    <mergeCell ref="F12:G12"/>
    <mergeCell ref="F13:G13"/>
    <mergeCell ref="D14:E14"/>
    <mergeCell ref="D33:E33"/>
    <mergeCell ref="F31:G31"/>
    <mergeCell ref="F32:G32"/>
    <mergeCell ref="F33:G33"/>
    <mergeCell ref="D30:E30"/>
    <mergeCell ref="F14:G14"/>
    <mergeCell ref="D25:I28"/>
    <mergeCell ref="D15:E15"/>
    <mergeCell ref="D31:E31"/>
    <mergeCell ref="F15:G15"/>
    <mergeCell ref="D32:E32"/>
    <mergeCell ref="D16:E16"/>
    <mergeCell ref="F16:G16"/>
    <mergeCell ref="F30:G30"/>
    <mergeCell ref="E22:H22"/>
    <mergeCell ref="D20:I20"/>
  </mergeCells>
  <hyperlinks>
    <hyperlink ref="E22" r:id="rId1" display="peterjdery@yahoo.com"/>
    <hyperlink ref="E43" r:id="rId2" display="stephen.kansuk@undp.org"/>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B2:I21"/>
  <sheetViews>
    <sheetView zoomScalePageLayoutView="0" workbookViewId="0" topLeftCell="A4">
      <selection activeCell="H20" sqref="H20"/>
    </sheetView>
  </sheetViews>
  <sheetFormatPr defaultColWidth="9.140625" defaultRowHeight="15"/>
  <cols>
    <col min="1" max="1" width="1.421875" style="0" customWidth="1"/>
    <col min="2" max="2" width="1.8515625" style="0" customWidth="1"/>
    <col min="3" max="3" width="13.421875" style="0" customWidth="1"/>
    <col min="4" max="4" width="11.421875" style="0" customWidth="1"/>
    <col min="5" max="5" width="12.8515625" style="0" customWidth="1"/>
    <col min="6" max="6" width="17.28125" style="0" customWidth="1"/>
    <col min="7" max="7" width="43.7109375" style="0" customWidth="1"/>
    <col min="8" max="8" width="22.8515625" style="0" customWidth="1"/>
    <col min="9" max="9" width="3.140625" style="0" customWidth="1"/>
    <col min="10" max="10" width="1.7109375" style="0" customWidth="1"/>
  </cols>
  <sheetData>
    <row r="1" ht="15" thickBot="1"/>
    <row r="2" spans="2:9" ht="15" thickBot="1">
      <c r="B2" s="39"/>
      <c r="C2" s="40"/>
      <c r="D2" s="41"/>
      <c r="E2" s="41"/>
      <c r="F2" s="41"/>
      <c r="G2" s="41"/>
      <c r="H2" s="41"/>
      <c r="I2" s="42"/>
    </row>
    <row r="3" spans="2:9" ht="20.25" thickBot="1">
      <c r="B3" s="92"/>
      <c r="C3" s="397" t="s">
        <v>246</v>
      </c>
      <c r="D3" s="488"/>
      <c r="E3" s="488"/>
      <c r="F3" s="488"/>
      <c r="G3" s="488"/>
      <c r="H3" s="489"/>
      <c r="I3" s="94"/>
    </row>
    <row r="4" spans="2:9" ht="14.25">
      <c r="B4" s="43"/>
      <c r="C4" s="490" t="s">
        <v>247</v>
      </c>
      <c r="D4" s="490"/>
      <c r="E4" s="490"/>
      <c r="F4" s="490"/>
      <c r="G4" s="490"/>
      <c r="H4" s="490"/>
      <c r="I4" s="44"/>
    </row>
    <row r="5" spans="2:9" ht="14.25">
      <c r="B5" s="43"/>
      <c r="C5" s="491"/>
      <c r="D5" s="491"/>
      <c r="E5" s="491"/>
      <c r="F5" s="491"/>
      <c r="G5" s="491"/>
      <c r="H5" s="491"/>
      <c r="I5" s="44"/>
    </row>
    <row r="6" spans="2:9" ht="30.75" customHeight="1" thickBot="1">
      <c r="B6" s="43"/>
      <c r="C6" s="494" t="s">
        <v>248</v>
      </c>
      <c r="D6" s="494"/>
      <c r="E6" s="46"/>
      <c r="F6" s="46"/>
      <c r="G6" s="46"/>
      <c r="H6" s="46"/>
      <c r="I6" s="44"/>
    </row>
    <row r="7" spans="2:9" ht="30" customHeight="1" thickBot="1">
      <c r="B7" s="43"/>
      <c r="C7" s="156" t="s">
        <v>245</v>
      </c>
      <c r="D7" s="492" t="s">
        <v>244</v>
      </c>
      <c r="E7" s="493"/>
      <c r="F7" s="101" t="s">
        <v>242</v>
      </c>
      <c r="G7" s="102" t="s">
        <v>275</v>
      </c>
      <c r="H7" s="101" t="s">
        <v>284</v>
      </c>
      <c r="I7" s="44"/>
    </row>
    <row r="8" spans="2:9" ht="77.25" customHeight="1">
      <c r="B8" s="48"/>
      <c r="C8" s="267" t="s">
        <v>726</v>
      </c>
      <c r="D8" s="484" t="s">
        <v>727</v>
      </c>
      <c r="E8" s="485"/>
      <c r="F8" s="30" t="s">
        <v>728</v>
      </c>
      <c r="G8" s="268" t="s">
        <v>729</v>
      </c>
      <c r="H8" s="30" t="s">
        <v>730</v>
      </c>
      <c r="I8" s="49"/>
    </row>
    <row r="9" spans="2:9" ht="143.25" customHeight="1">
      <c r="B9" s="48"/>
      <c r="C9" s="267" t="s">
        <v>726</v>
      </c>
      <c r="D9" s="484" t="s">
        <v>731</v>
      </c>
      <c r="E9" s="485"/>
      <c r="F9" s="30" t="s">
        <v>732</v>
      </c>
      <c r="G9" s="268" t="s">
        <v>733</v>
      </c>
      <c r="H9" s="30" t="s">
        <v>734</v>
      </c>
      <c r="I9" s="49"/>
    </row>
    <row r="10" spans="2:9" ht="108.75" customHeight="1">
      <c r="B10" s="48"/>
      <c r="C10" s="267" t="s">
        <v>726</v>
      </c>
      <c r="D10" s="484" t="s">
        <v>735</v>
      </c>
      <c r="E10" s="485"/>
      <c r="F10" s="30" t="s">
        <v>736</v>
      </c>
      <c r="G10" s="268" t="s">
        <v>803</v>
      </c>
      <c r="H10" s="30" t="s">
        <v>735</v>
      </c>
      <c r="I10" s="49"/>
    </row>
    <row r="11" spans="2:9" ht="94.5" customHeight="1">
      <c r="B11" s="48"/>
      <c r="C11" s="269" t="s">
        <v>726</v>
      </c>
      <c r="D11" s="484" t="s">
        <v>737</v>
      </c>
      <c r="E11" s="485"/>
      <c r="F11" s="30" t="s">
        <v>738</v>
      </c>
      <c r="G11" s="268" t="s">
        <v>739</v>
      </c>
      <c r="H11" s="30" t="s">
        <v>740</v>
      </c>
      <c r="I11" s="49"/>
    </row>
    <row r="12" spans="2:9" ht="125.25" customHeight="1">
      <c r="B12" s="48"/>
      <c r="C12" s="269" t="s">
        <v>741</v>
      </c>
      <c r="D12" s="484" t="s">
        <v>742</v>
      </c>
      <c r="E12" s="485"/>
      <c r="F12" s="30" t="s">
        <v>743</v>
      </c>
      <c r="G12" s="268" t="s">
        <v>744</v>
      </c>
      <c r="H12" s="30" t="s">
        <v>745</v>
      </c>
      <c r="I12" s="49"/>
    </row>
    <row r="13" spans="2:9" ht="101.25" customHeight="1" thickBot="1">
      <c r="B13" s="48"/>
      <c r="C13" s="269" t="s">
        <v>741</v>
      </c>
      <c r="D13" s="484" t="s">
        <v>746</v>
      </c>
      <c r="E13" s="485"/>
      <c r="F13" s="30" t="s">
        <v>747</v>
      </c>
      <c r="G13" s="268" t="s">
        <v>748</v>
      </c>
      <c r="H13" s="270" t="s">
        <v>749</v>
      </c>
      <c r="I13" s="49"/>
    </row>
    <row r="14" spans="2:9" ht="122.25" customHeight="1" thickBot="1">
      <c r="B14" s="48"/>
      <c r="C14" s="269" t="s">
        <v>741</v>
      </c>
      <c r="D14" s="484" t="s">
        <v>750</v>
      </c>
      <c r="E14" s="485"/>
      <c r="F14" s="30" t="s">
        <v>751</v>
      </c>
      <c r="G14" s="268" t="s">
        <v>804</v>
      </c>
      <c r="H14" s="266" t="s">
        <v>752</v>
      </c>
      <c r="I14" s="49"/>
    </row>
    <row r="15" spans="2:9" ht="155.25" customHeight="1">
      <c r="B15" s="48"/>
      <c r="C15" s="269" t="s">
        <v>753</v>
      </c>
      <c r="D15" s="484" t="s">
        <v>754</v>
      </c>
      <c r="E15" s="485"/>
      <c r="F15" s="30" t="s">
        <v>755</v>
      </c>
      <c r="G15" s="268" t="s">
        <v>809</v>
      </c>
      <c r="H15" s="271" t="s">
        <v>756</v>
      </c>
      <c r="I15" s="49"/>
    </row>
    <row r="16" spans="2:9" ht="123" customHeight="1">
      <c r="B16" s="48"/>
      <c r="C16" s="269" t="s">
        <v>753</v>
      </c>
      <c r="D16" s="484" t="s">
        <v>757</v>
      </c>
      <c r="E16" s="485"/>
      <c r="F16" s="30" t="s">
        <v>758</v>
      </c>
      <c r="G16" s="268" t="s">
        <v>809</v>
      </c>
      <c r="H16" s="30" t="s">
        <v>759</v>
      </c>
      <c r="I16" s="49"/>
    </row>
    <row r="17" spans="2:9" ht="156.75" customHeight="1">
      <c r="B17" s="48"/>
      <c r="C17" s="269" t="s">
        <v>753</v>
      </c>
      <c r="D17" s="484" t="s">
        <v>760</v>
      </c>
      <c r="E17" s="485"/>
      <c r="F17" s="30" t="s">
        <v>761</v>
      </c>
      <c r="G17" s="268" t="s">
        <v>809</v>
      </c>
      <c r="H17" s="30" t="s">
        <v>762</v>
      </c>
      <c r="I17" s="49"/>
    </row>
    <row r="18" spans="2:9" ht="158.25" customHeight="1">
      <c r="B18" s="48"/>
      <c r="C18" s="269" t="s">
        <v>753</v>
      </c>
      <c r="D18" s="484" t="s">
        <v>763</v>
      </c>
      <c r="E18" s="485"/>
      <c r="F18" s="30" t="s">
        <v>764</v>
      </c>
      <c r="G18" s="268" t="s">
        <v>809</v>
      </c>
      <c r="H18" s="30" t="s">
        <v>765</v>
      </c>
      <c r="I18" s="49"/>
    </row>
    <row r="19" spans="2:9" ht="115.5" customHeight="1">
      <c r="B19" s="48"/>
      <c r="C19" s="269" t="s">
        <v>753</v>
      </c>
      <c r="D19" s="484" t="s">
        <v>766</v>
      </c>
      <c r="E19" s="485"/>
      <c r="F19" s="30" t="s">
        <v>767</v>
      </c>
      <c r="G19" s="268" t="s">
        <v>768</v>
      </c>
      <c r="H19" s="30" t="s">
        <v>769</v>
      </c>
      <c r="I19" s="49"/>
    </row>
    <row r="20" spans="2:9" ht="15" thickBot="1">
      <c r="B20" s="48"/>
      <c r="C20" s="106"/>
      <c r="D20" s="486"/>
      <c r="E20" s="487"/>
      <c r="F20" s="100"/>
      <c r="G20" s="100"/>
      <c r="H20" s="100"/>
      <c r="I20" s="49"/>
    </row>
    <row r="21" spans="2:9" ht="15" thickBot="1">
      <c r="B21" s="103"/>
      <c r="C21" s="104"/>
      <c r="D21" s="104"/>
      <c r="E21" s="104"/>
      <c r="F21" s="104"/>
      <c r="G21" s="104"/>
      <c r="H21" s="104"/>
      <c r="I21" s="105"/>
    </row>
  </sheetData>
  <sheetProtection/>
  <mergeCells count="18">
    <mergeCell ref="D12:E12"/>
    <mergeCell ref="D14:E14"/>
    <mergeCell ref="C3:H3"/>
    <mergeCell ref="C4:H4"/>
    <mergeCell ref="C5:H5"/>
    <mergeCell ref="D7:E7"/>
    <mergeCell ref="D8:E8"/>
    <mergeCell ref="C6:D6"/>
    <mergeCell ref="D15:E15"/>
    <mergeCell ref="D17:E17"/>
    <mergeCell ref="D9:E9"/>
    <mergeCell ref="D10:E10"/>
    <mergeCell ref="D20:E20"/>
    <mergeCell ref="D19:E19"/>
    <mergeCell ref="D13:E13"/>
    <mergeCell ref="D18:E18"/>
    <mergeCell ref="D16:E16"/>
    <mergeCell ref="D11:E11"/>
  </mergeCells>
  <printOptions/>
  <pageMargins left="0.25" right="0.25" top="0.17" bottom="0.17" header="0.17" footer="0.17"/>
  <pageSetup horizontalDpi="600" verticalDpi="600" orientation="portrait"/>
</worksheet>
</file>

<file path=xl/worksheets/sheet6.xml><?xml version="1.0" encoding="utf-8"?>
<worksheet xmlns="http://schemas.openxmlformats.org/spreadsheetml/2006/main" xmlns:r="http://schemas.openxmlformats.org/officeDocument/2006/relationships">
  <dimension ref="B2:G32"/>
  <sheetViews>
    <sheetView zoomScale="77" zoomScaleNormal="77" zoomScalePageLayoutView="0" workbookViewId="0" topLeftCell="A16">
      <selection activeCell="G14" sqref="G14:G15"/>
    </sheetView>
  </sheetViews>
  <sheetFormatPr defaultColWidth="9.140625" defaultRowHeight="15"/>
  <cols>
    <col min="1" max="1" width="1.28515625" style="0" customWidth="1"/>
    <col min="2" max="2" width="2.00390625" style="0" customWidth="1"/>
    <col min="3" max="3" width="27.00390625" style="0" customWidth="1"/>
    <col min="4" max="4" width="124.7109375" style="272" customWidth="1"/>
    <col min="5" max="5" width="2.421875" style="0" customWidth="1"/>
    <col min="6" max="6" width="1.421875" style="0" customWidth="1"/>
  </cols>
  <sheetData>
    <row r="1" ht="15" thickBot="1"/>
    <row r="2" spans="2:5" ht="15" thickBot="1">
      <c r="B2" s="120"/>
      <c r="C2" s="67"/>
      <c r="D2" s="257"/>
      <c r="E2" s="68"/>
    </row>
    <row r="3" spans="2:5" ht="18" thickBot="1">
      <c r="B3" s="121"/>
      <c r="C3" s="496" t="s">
        <v>260</v>
      </c>
      <c r="D3" s="497"/>
      <c r="E3" s="122"/>
    </row>
    <row r="4" spans="2:5" ht="14.25">
      <c r="B4" s="121"/>
      <c r="C4" s="123"/>
      <c r="D4" s="273"/>
      <c r="E4" s="122"/>
    </row>
    <row r="5" spans="2:5" ht="15" thickBot="1">
      <c r="B5" s="121"/>
      <c r="C5" s="124" t="s">
        <v>299</v>
      </c>
      <c r="D5" s="273"/>
      <c r="E5" s="122"/>
    </row>
    <row r="6" spans="2:5" ht="28.5" thickBot="1">
      <c r="B6" s="121"/>
      <c r="C6" s="133" t="s">
        <v>261</v>
      </c>
      <c r="D6" s="134" t="s">
        <v>262</v>
      </c>
      <c r="E6" s="122"/>
    </row>
    <row r="7" spans="2:5" ht="108" customHeight="1" thickBot="1">
      <c r="B7" s="121"/>
      <c r="C7" s="125" t="s">
        <v>303</v>
      </c>
      <c r="D7" s="126" t="s">
        <v>770</v>
      </c>
      <c r="E7" s="122"/>
    </row>
    <row r="8" spans="2:5" ht="165.75" customHeight="1" thickBot="1">
      <c r="B8" s="121"/>
      <c r="C8" s="127" t="s">
        <v>304</v>
      </c>
      <c r="D8" s="128" t="s">
        <v>805</v>
      </c>
      <c r="E8" s="122"/>
    </row>
    <row r="9" spans="2:5" ht="92.25" customHeight="1" thickBot="1">
      <c r="B9" s="121"/>
      <c r="C9" s="129" t="s">
        <v>263</v>
      </c>
      <c r="D9" s="130" t="s">
        <v>771</v>
      </c>
      <c r="E9" s="122"/>
    </row>
    <row r="10" spans="2:5" ht="220.5" customHeight="1" thickBot="1">
      <c r="B10" s="121"/>
      <c r="C10" s="125" t="s">
        <v>276</v>
      </c>
      <c r="D10" s="337" t="s">
        <v>810</v>
      </c>
      <c r="E10" s="122"/>
    </row>
    <row r="11" spans="2:5" ht="14.25">
      <c r="B11" s="121"/>
      <c r="C11" s="123"/>
      <c r="D11" s="273"/>
      <c r="E11" s="122"/>
    </row>
    <row r="12" spans="2:5" ht="15" thickBot="1">
      <c r="B12" s="121"/>
      <c r="C12" s="498" t="s">
        <v>300</v>
      </c>
      <c r="D12" s="498"/>
      <c r="E12" s="122"/>
    </row>
    <row r="13" spans="2:5" ht="15" thickBot="1">
      <c r="B13" s="121"/>
      <c r="C13" s="135" t="s">
        <v>264</v>
      </c>
      <c r="D13" s="135" t="s">
        <v>262</v>
      </c>
      <c r="E13" s="122"/>
    </row>
    <row r="14" spans="2:7" ht="15" thickBot="1">
      <c r="B14" s="121"/>
      <c r="C14" s="495" t="s">
        <v>301</v>
      </c>
      <c r="D14" s="495"/>
      <c r="E14" s="122"/>
      <c r="G14">
        <f>+G14:G18</f>
        <v>0</v>
      </c>
    </row>
    <row r="15" spans="2:5" ht="144" customHeight="1" thickBot="1">
      <c r="B15" s="121"/>
      <c r="C15" s="129" t="s">
        <v>305</v>
      </c>
      <c r="D15" s="246" t="s">
        <v>811</v>
      </c>
      <c r="E15" s="122"/>
    </row>
    <row r="16" spans="2:5" ht="397.5" customHeight="1" thickBot="1">
      <c r="B16" s="121"/>
      <c r="C16" s="129" t="s">
        <v>306</v>
      </c>
      <c r="D16" s="246" t="s">
        <v>812</v>
      </c>
      <c r="E16" s="122"/>
    </row>
    <row r="17" spans="2:5" ht="15" thickBot="1">
      <c r="B17" s="121"/>
      <c r="C17" s="499" t="s">
        <v>675</v>
      </c>
      <c r="D17" s="499"/>
      <c r="E17" s="122"/>
    </row>
    <row r="18" spans="2:5" ht="75.75" customHeight="1" thickBot="1">
      <c r="B18" s="121"/>
      <c r="C18" s="246" t="s">
        <v>673</v>
      </c>
      <c r="D18" s="274"/>
      <c r="E18" s="122"/>
    </row>
    <row r="19" spans="2:5" ht="120.75" customHeight="1" thickBot="1">
      <c r="B19" s="121"/>
      <c r="C19" s="246" t="s">
        <v>674</v>
      </c>
      <c r="D19" s="274"/>
      <c r="E19" s="122"/>
    </row>
    <row r="20" spans="2:5" ht="15" thickBot="1">
      <c r="B20" s="121"/>
      <c r="C20" s="495" t="s">
        <v>302</v>
      </c>
      <c r="D20" s="495"/>
      <c r="E20" s="122"/>
    </row>
    <row r="21" spans="2:5" ht="186" customHeight="1" thickBot="1">
      <c r="B21" s="121"/>
      <c r="C21" s="129" t="s">
        <v>307</v>
      </c>
      <c r="D21" s="129" t="s">
        <v>772</v>
      </c>
      <c r="E21" s="122"/>
    </row>
    <row r="22" spans="2:5" ht="216" customHeight="1" thickBot="1">
      <c r="B22" s="121"/>
      <c r="C22" s="129" t="s">
        <v>298</v>
      </c>
      <c r="D22" s="129" t="s">
        <v>773</v>
      </c>
      <c r="E22" s="122"/>
    </row>
    <row r="23" spans="2:5" ht="15" thickBot="1">
      <c r="B23" s="121"/>
      <c r="C23" s="495" t="s">
        <v>265</v>
      </c>
      <c r="D23" s="495"/>
      <c r="E23" s="122"/>
    </row>
    <row r="24" spans="2:5" ht="231" customHeight="1" thickBot="1">
      <c r="B24" s="121"/>
      <c r="C24" s="131" t="s">
        <v>266</v>
      </c>
      <c r="D24" s="131" t="s">
        <v>774</v>
      </c>
      <c r="E24" s="122"/>
    </row>
    <row r="25" spans="2:5" s="272" customFormat="1" ht="309.75" customHeight="1" thickBot="1">
      <c r="B25" s="334"/>
      <c r="C25" s="131" t="s">
        <v>267</v>
      </c>
      <c r="D25" s="129" t="s">
        <v>775</v>
      </c>
      <c r="E25" s="335"/>
    </row>
    <row r="26" spans="2:5" ht="120" customHeight="1" thickBot="1">
      <c r="B26" s="121"/>
      <c r="C26" s="131" t="s">
        <v>268</v>
      </c>
      <c r="D26" s="129" t="s">
        <v>806</v>
      </c>
      <c r="E26" s="122"/>
    </row>
    <row r="27" spans="2:5" ht="15" thickBot="1">
      <c r="B27" s="121"/>
      <c r="C27" s="495" t="s">
        <v>269</v>
      </c>
      <c r="D27" s="495"/>
      <c r="E27" s="122"/>
    </row>
    <row r="28" spans="2:5" ht="196.5" customHeight="1" thickBot="1">
      <c r="B28" s="121"/>
      <c r="C28" s="129" t="s">
        <v>308</v>
      </c>
      <c r="D28" s="129" t="s">
        <v>776</v>
      </c>
      <c r="E28" s="122"/>
    </row>
    <row r="29" spans="2:5" s="272" customFormat="1" ht="114" customHeight="1" thickBot="1">
      <c r="B29" s="334"/>
      <c r="C29" s="129" t="s">
        <v>309</v>
      </c>
      <c r="D29" s="129" t="s">
        <v>777</v>
      </c>
      <c r="E29" s="335"/>
    </row>
    <row r="30" spans="2:5" s="272" customFormat="1" ht="112.5" thickBot="1">
      <c r="B30" s="334"/>
      <c r="C30" s="129" t="s">
        <v>270</v>
      </c>
      <c r="D30" s="129" t="s">
        <v>778</v>
      </c>
      <c r="E30" s="335"/>
    </row>
    <row r="31" spans="2:5" s="272" customFormat="1" ht="70.5" thickBot="1">
      <c r="B31" s="334"/>
      <c r="C31" s="129" t="s">
        <v>310</v>
      </c>
      <c r="D31" s="129" t="s">
        <v>779</v>
      </c>
      <c r="E31" s="335"/>
    </row>
    <row r="32" spans="2:5" ht="15" thickBot="1">
      <c r="B32" s="157"/>
      <c r="C32" s="132"/>
      <c r="D32" s="275"/>
      <c r="E32" s="158"/>
    </row>
  </sheetData>
  <sheetProtection/>
  <mergeCells count="7">
    <mergeCell ref="C27:D27"/>
    <mergeCell ref="C3:D3"/>
    <mergeCell ref="C12:D12"/>
    <mergeCell ref="C14:D14"/>
    <mergeCell ref="C20:D20"/>
    <mergeCell ref="C23:D23"/>
    <mergeCell ref="C17:D17"/>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B2:S320"/>
  <sheetViews>
    <sheetView showGridLines="0" zoomScale="84" zoomScaleNormal="84" zoomScalePageLayoutView="85" workbookViewId="0" topLeftCell="A3">
      <selection activeCell="D329" sqref="D329"/>
    </sheetView>
  </sheetViews>
  <sheetFormatPr defaultColWidth="8.8515625" defaultRowHeight="15" outlineLevelRow="1"/>
  <cols>
    <col min="1" max="1" width="3.00390625" style="159" customWidth="1"/>
    <col min="2" max="2" width="28.421875" style="159" customWidth="1"/>
    <col min="3" max="3" width="50.421875" style="159" customWidth="1"/>
    <col min="4" max="4" width="34.28125" style="159" customWidth="1"/>
    <col min="5" max="5" width="32.00390625" style="159" customWidth="1"/>
    <col min="6" max="6" width="26.7109375" style="159" customWidth="1"/>
    <col min="7" max="7" width="26.421875" style="159" bestFit="1" customWidth="1"/>
    <col min="8" max="8" width="30.00390625" style="159" customWidth="1"/>
    <col min="9" max="9" width="26.140625" style="159" customWidth="1"/>
    <col min="10" max="10" width="25.8515625" style="159" customWidth="1"/>
    <col min="11" max="11" width="31.00390625" style="159" bestFit="1" customWidth="1"/>
    <col min="12" max="12" width="30.28125" style="159" customWidth="1"/>
    <col min="13" max="13" width="27.140625" style="159" bestFit="1" customWidth="1"/>
    <col min="14" max="14" width="25.00390625" style="159" customWidth="1"/>
    <col min="15" max="15" width="25.8515625" style="159" bestFit="1" customWidth="1"/>
    <col min="16" max="16" width="30.28125" style="159" customWidth="1"/>
    <col min="17" max="17" width="27.140625" style="159" bestFit="1" customWidth="1"/>
    <col min="18" max="18" width="24.28125" style="159" customWidth="1"/>
    <col min="19" max="19" width="23.140625" style="159" bestFit="1" customWidth="1"/>
    <col min="20" max="20" width="27.7109375" style="159" customWidth="1"/>
    <col min="21" max="16384" width="8.8515625" style="159" customWidth="1"/>
  </cols>
  <sheetData>
    <row r="1" ht="15" thickBot="1"/>
    <row r="2" spans="2:19" ht="26.25">
      <c r="B2" s="96"/>
      <c r="C2" s="619"/>
      <c r="D2" s="619"/>
      <c r="E2" s="619"/>
      <c r="F2" s="619"/>
      <c r="G2" s="619"/>
      <c r="H2" s="90"/>
      <c r="I2" s="90"/>
      <c r="J2" s="90"/>
      <c r="K2" s="90"/>
      <c r="L2" s="90"/>
      <c r="M2" s="90"/>
      <c r="N2" s="90"/>
      <c r="O2" s="90"/>
      <c r="P2" s="90"/>
      <c r="Q2" s="90"/>
      <c r="R2" s="90"/>
      <c r="S2" s="91"/>
    </row>
    <row r="3" spans="2:19" ht="26.25">
      <c r="B3" s="97"/>
      <c r="C3" s="625" t="s">
        <v>287</v>
      </c>
      <c r="D3" s="626"/>
      <c r="E3" s="626"/>
      <c r="F3" s="626"/>
      <c r="G3" s="627"/>
      <c r="H3" s="93"/>
      <c r="I3" s="93"/>
      <c r="J3" s="93"/>
      <c r="K3" s="93"/>
      <c r="L3" s="93"/>
      <c r="M3" s="93"/>
      <c r="N3" s="93"/>
      <c r="O3" s="93"/>
      <c r="P3" s="93"/>
      <c r="Q3" s="93"/>
      <c r="R3" s="93"/>
      <c r="S3" s="95"/>
    </row>
    <row r="4" spans="2:19" ht="26.25">
      <c r="B4" s="97"/>
      <c r="C4" s="98"/>
      <c r="D4" s="98"/>
      <c r="E4" s="98"/>
      <c r="F4" s="98"/>
      <c r="G4" s="98"/>
      <c r="H4" s="93"/>
      <c r="I4" s="93"/>
      <c r="J4" s="93"/>
      <c r="K4" s="93"/>
      <c r="L4" s="93"/>
      <c r="M4" s="93"/>
      <c r="N4" s="93"/>
      <c r="O4" s="93"/>
      <c r="P4" s="93"/>
      <c r="Q4" s="93"/>
      <c r="R4" s="93"/>
      <c r="S4" s="95"/>
    </row>
    <row r="5" spans="2:19" ht="15.75" thickBot="1">
      <c r="B5" s="92"/>
      <c r="C5" s="93"/>
      <c r="D5" s="93"/>
      <c r="E5" s="93"/>
      <c r="F5" s="93"/>
      <c r="G5" s="93"/>
      <c r="H5" s="93"/>
      <c r="I5" s="93"/>
      <c r="J5" s="93"/>
      <c r="K5" s="93"/>
      <c r="L5" s="93"/>
      <c r="M5" s="93"/>
      <c r="N5" s="93"/>
      <c r="O5" s="93"/>
      <c r="P5" s="93"/>
      <c r="Q5" s="93"/>
      <c r="R5" s="93"/>
      <c r="S5" s="95"/>
    </row>
    <row r="6" spans="2:19" ht="34.5" customHeight="1" thickBot="1">
      <c r="B6" s="620" t="s">
        <v>606</v>
      </c>
      <c r="C6" s="621"/>
      <c r="D6" s="621"/>
      <c r="E6" s="621"/>
      <c r="F6" s="621"/>
      <c r="G6" s="621"/>
      <c r="H6" s="237"/>
      <c r="I6" s="237"/>
      <c r="J6" s="237"/>
      <c r="K6" s="237"/>
      <c r="L6" s="237"/>
      <c r="M6" s="237"/>
      <c r="N6" s="237"/>
      <c r="O6" s="237"/>
      <c r="P6" s="237"/>
      <c r="Q6" s="237"/>
      <c r="R6" s="237"/>
      <c r="S6" s="238"/>
    </row>
    <row r="7" spans="2:19" ht="15.75" customHeight="1">
      <c r="B7" s="620" t="s">
        <v>668</v>
      </c>
      <c r="C7" s="622"/>
      <c r="D7" s="622"/>
      <c r="E7" s="622"/>
      <c r="F7" s="622"/>
      <c r="G7" s="622"/>
      <c r="H7" s="237"/>
      <c r="I7" s="237"/>
      <c r="J7" s="237"/>
      <c r="K7" s="237"/>
      <c r="L7" s="237"/>
      <c r="M7" s="237"/>
      <c r="N7" s="237"/>
      <c r="O7" s="237"/>
      <c r="P7" s="237"/>
      <c r="Q7" s="237"/>
      <c r="R7" s="237"/>
      <c r="S7" s="238"/>
    </row>
    <row r="8" spans="2:19" ht="15.75" customHeight="1" thickBot="1">
      <c r="B8" s="623" t="s">
        <v>241</v>
      </c>
      <c r="C8" s="624"/>
      <c r="D8" s="624"/>
      <c r="E8" s="624"/>
      <c r="F8" s="624"/>
      <c r="G8" s="624"/>
      <c r="H8" s="239"/>
      <c r="I8" s="239"/>
      <c r="J8" s="239"/>
      <c r="K8" s="239"/>
      <c r="L8" s="239"/>
      <c r="M8" s="239"/>
      <c r="N8" s="239"/>
      <c r="O8" s="239"/>
      <c r="P8" s="239"/>
      <c r="Q8" s="239"/>
      <c r="R8" s="239"/>
      <c r="S8" s="240"/>
    </row>
    <row r="10" spans="2:3" ht="21">
      <c r="B10" s="503" t="s">
        <v>313</v>
      </c>
      <c r="C10" s="503"/>
    </row>
    <row r="11" ht="15" thickBot="1"/>
    <row r="12" spans="2:3" ht="15" customHeight="1" thickBot="1">
      <c r="B12" s="243" t="s">
        <v>314</v>
      </c>
      <c r="C12" s="336" t="s">
        <v>808</v>
      </c>
    </row>
    <row r="13" spans="2:3" ht="15.75" customHeight="1" thickBot="1">
      <c r="B13" s="243" t="s">
        <v>279</v>
      </c>
      <c r="C13" s="160" t="s">
        <v>807</v>
      </c>
    </row>
    <row r="14" spans="2:3" ht="15.75" customHeight="1" thickBot="1">
      <c r="B14" s="243" t="s">
        <v>669</v>
      </c>
      <c r="C14" s="160" t="s">
        <v>607</v>
      </c>
    </row>
    <row r="15" spans="2:3" ht="15.75" customHeight="1" thickBot="1">
      <c r="B15" s="243" t="s">
        <v>315</v>
      </c>
      <c r="C15" s="160" t="s">
        <v>77</v>
      </c>
    </row>
    <row r="16" spans="2:3" ht="15" thickBot="1">
      <c r="B16" s="243" t="s">
        <v>316</v>
      </c>
      <c r="C16" s="160" t="s">
        <v>612</v>
      </c>
    </row>
    <row r="17" spans="2:3" ht="15" thickBot="1">
      <c r="B17" s="243" t="s">
        <v>317</v>
      </c>
      <c r="C17" s="160" t="s">
        <v>499</v>
      </c>
    </row>
    <row r="18" ht="15" thickBot="1"/>
    <row r="19" spans="4:19" ht="15" thickBot="1">
      <c r="D19" s="500" t="s">
        <v>318</v>
      </c>
      <c r="E19" s="501"/>
      <c r="F19" s="501"/>
      <c r="G19" s="502"/>
      <c r="H19" s="500" t="s">
        <v>319</v>
      </c>
      <c r="I19" s="501"/>
      <c r="J19" s="501"/>
      <c r="K19" s="502"/>
      <c r="L19" s="500" t="s">
        <v>320</v>
      </c>
      <c r="M19" s="501"/>
      <c r="N19" s="501"/>
      <c r="O19" s="502"/>
      <c r="P19" s="500" t="s">
        <v>321</v>
      </c>
      <c r="Q19" s="501"/>
      <c r="R19" s="501"/>
      <c r="S19" s="502"/>
    </row>
    <row r="20" spans="2:19" ht="45" customHeight="1" thickBot="1">
      <c r="B20" s="504" t="s">
        <v>322</v>
      </c>
      <c r="C20" s="507" t="s">
        <v>323</v>
      </c>
      <c r="D20" s="161"/>
      <c r="E20" s="162" t="s">
        <v>324</v>
      </c>
      <c r="F20" s="163" t="s">
        <v>325</v>
      </c>
      <c r="G20" s="164" t="s">
        <v>326</v>
      </c>
      <c r="H20" s="161"/>
      <c r="I20" s="162" t="s">
        <v>324</v>
      </c>
      <c r="J20" s="163" t="s">
        <v>325</v>
      </c>
      <c r="K20" s="164" t="s">
        <v>326</v>
      </c>
      <c r="L20" s="161"/>
      <c r="M20" s="162" t="s">
        <v>324</v>
      </c>
      <c r="N20" s="163" t="s">
        <v>325</v>
      </c>
      <c r="O20" s="164" t="s">
        <v>326</v>
      </c>
      <c r="P20" s="161"/>
      <c r="Q20" s="162" t="s">
        <v>324</v>
      </c>
      <c r="R20" s="163" t="s">
        <v>325</v>
      </c>
      <c r="S20" s="164" t="s">
        <v>326</v>
      </c>
    </row>
    <row r="21" spans="2:19" ht="40.5" customHeight="1">
      <c r="B21" s="505"/>
      <c r="C21" s="508"/>
      <c r="D21" s="165" t="s">
        <v>327</v>
      </c>
      <c r="E21" s="276">
        <v>8060000</v>
      </c>
      <c r="F21" s="276">
        <v>60000</v>
      </c>
      <c r="G21" s="276">
        <v>8000000</v>
      </c>
      <c r="H21" s="166" t="s">
        <v>327</v>
      </c>
      <c r="I21" s="278">
        <v>8060000</v>
      </c>
      <c r="J21" s="279">
        <v>60000</v>
      </c>
      <c r="K21" s="280">
        <v>8000000</v>
      </c>
      <c r="L21" s="165" t="s">
        <v>327</v>
      </c>
      <c r="M21" s="167"/>
      <c r="N21" s="168"/>
      <c r="O21" s="169"/>
      <c r="P21" s="165" t="s">
        <v>327</v>
      </c>
      <c r="Q21" s="167"/>
      <c r="R21" s="168"/>
      <c r="S21" s="169"/>
    </row>
    <row r="22" spans="2:19" ht="39.75" customHeight="1">
      <c r="B22" s="505"/>
      <c r="C22" s="508"/>
      <c r="D22" s="170" t="s">
        <v>328</v>
      </c>
      <c r="E22" s="277">
        <v>0.4</v>
      </c>
      <c r="F22" s="277">
        <v>0.4</v>
      </c>
      <c r="G22" s="277">
        <v>0.4</v>
      </c>
      <c r="H22" s="171" t="s">
        <v>328</v>
      </c>
      <c r="I22" s="277">
        <v>0.5</v>
      </c>
      <c r="J22" s="277">
        <v>0.5</v>
      </c>
      <c r="K22" s="277">
        <v>0.5</v>
      </c>
      <c r="L22" s="170" t="s">
        <v>328</v>
      </c>
      <c r="M22" s="172"/>
      <c r="N22" s="172"/>
      <c r="O22" s="173"/>
      <c r="P22" s="170" t="s">
        <v>328</v>
      </c>
      <c r="Q22" s="172"/>
      <c r="R22" s="172"/>
      <c r="S22" s="173"/>
    </row>
    <row r="23" spans="2:19" ht="37.5" customHeight="1">
      <c r="B23" s="506"/>
      <c r="C23" s="509"/>
      <c r="D23" s="170" t="s">
        <v>329</v>
      </c>
      <c r="E23" s="277">
        <v>0.6</v>
      </c>
      <c r="F23" s="277">
        <v>0.6</v>
      </c>
      <c r="G23" s="277">
        <v>0.6</v>
      </c>
      <c r="H23" s="171" t="s">
        <v>329</v>
      </c>
      <c r="I23" s="277">
        <v>0.5</v>
      </c>
      <c r="J23" s="277">
        <v>0.5</v>
      </c>
      <c r="K23" s="277">
        <v>0.5</v>
      </c>
      <c r="L23" s="170" t="s">
        <v>329</v>
      </c>
      <c r="M23" s="172"/>
      <c r="N23" s="172"/>
      <c r="O23" s="173"/>
      <c r="P23" s="170" t="s">
        <v>329</v>
      </c>
      <c r="Q23" s="172"/>
      <c r="R23" s="172"/>
      <c r="S23" s="173"/>
    </row>
    <row r="24" spans="2:19" ht="15" thickBot="1">
      <c r="B24" s="174"/>
      <c r="C24" s="174"/>
      <c r="Q24" s="175"/>
      <c r="R24" s="175"/>
      <c r="S24" s="175"/>
    </row>
    <row r="25" spans="2:19" ht="30" customHeight="1" thickBot="1">
      <c r="B25" s="174"/>
      <c r="C25" s="174"/>
      <c r="D25" s="500" t="s">
        <v>318</v>
      </c>
      <c r="E25" s="501"/>
      <c r="F25" s="501"/>
      <c r="G25" s="502"/>
      <c r="H25" s="500" t="s">
        <v>319</v>
      </c>
      <c r="I25" s="501"/>
      <c r="J25" s="501"/>
      <c r="K25" s="502"/>
      <c r="L25" s="500" t="s">
        <v>320</v>
      </c>
      <c r="M25" s="501"/>
      <c r="N25" s="501"/>
      <c r="O25" s="502"/>
      <c r="P25" s="500" t="s">
        <v>321</v>
      </c>
      <c r="Q25" s="501"/>
      <c r="R25" s="501"/>
      <c r="S25" s="502"/>
    </row>
    <row r="26" spans="2:19" ht="47.25" customHeight="1">
      <c r="B26" s="504" t="s">
        <v>330</v>
      </c>
      <c r="C26" s="504" t="s">
        <v>331</v>
      </c>
      <c r="D26" s="522" t="s">
        <v>332</v>
      </c>
      <c r="E26" s="523"/>
      <c r="F26" s="176" t="s">
        <v>333</v>
      </c>
      <c r="G26" s="177" t="s">
        <v>334</v>
      </c>
      <c r="H26" s="522" t="s">
        <v>332</v>
      </c>
      <c r="I26" s="523"/>
      <c r="J26" s="176" t="s">
        <v>333</v>
      </c>
      <c r="K26" s="177" t="s">
        <v>334</v>
      </c>
      <c r="L26" s="522" t="s">
        <v>332</v>
      </c>
      <c r="M26" s="523"/>
      <c r="N26" s="176" t="s">
        <v>333</v>
      </c>
      <c r="O26" s="177" t="s">
        <v>334</v>
      </c>
      <c r="P26" s="522" t="s">
        <v>332</v>
      </c>
      <c r="Q26" s="523"/>
      <c r="R26" s="176" t="s">
        <v>333</v>
      </c>
      <c r="S26" s="177" t="s">
        <v>334</v>
      </c>
    </row>
    <row r="27" spans="2:19" ht="51" customHeight="1">
      <c r="B27" s="505"/>
      <c r="C27" s="505"/>
      <c r="D27" s="178" t="s">
        <v>327</v>
      </c>
      <c r="E27" s="179"/>
      <c r="F27" s="524"/>
      <c r="G27" s="526"/>
      <c r="H27" s="178" t="s">
        <v>327</v>
      </c>
      <c r="I27" s="180"/>
      <c r="J27" s="510"/>
      <c r="K27" s="512"/>
      <c r="L27" s="178" t="s">
        <v>327</v>
      </c>
      <c r="M27" s="180"/>
      <c r="N27" s="510"/>
      <c r="O27" s="512"/>
      <c r="P27" s="178" t="s">
        <v>327</v>
      </c>
      <c r="Q27" s="180"/>
      <c r="R27" s="510"/>
      <c r="S27" s="512"/>
    </row>
    <row r="28" spans="2:19" ht="51" customHeight="1">
      <c r="B28" s="506"/>
      <c r="C28" s="506"/>
      <c r="D28" s="181" t="s">
        <v>335</v>
      </c>
      <c r="E28" s="182"/>
      <c r="F28" s="525"/>
      <c r="G28" s="527"/>
      <c r="H28" s="181" t="s">
        <v>335</v>
      </c>
      <c r="I28" s="183"/>
      <c r="J28" s="511"/>
      <c r="K28" s="513"/>
      <c r="L28" s="181" t="s">
        <v>335</v>
      </c>
      <c r="M28" s="183"/>
      <c r="N28" s="511"/>
      <c r="O28" s="513"/>
      <c r="P28" s="181" t="s">
        <v>335</v>
      </c>
      <c r="Q28" s="183"/>
      <c r="R28" s="511"/>
      <c r="S28" s="513"/>
    </row>
    <row r="29" spans="2:19" ht="33.75" customHeight="1">
      <c r="B29" s="514" t="s">
        <v>336</v>
      </c>
      <c r="C29" s="517" t="s">
        <v>337</v>
      </c>
      <c r="D29" s="184" t="s">
        <v>338</v>
      </c>
      <c r="E29" s="185" t="s">
        <v>317</v>
      </c>
      <c r="F29" s="185" t="s">
        <v>339</v>
      </c>
      <c r="G29" s="186" t="s">
        <v>340</v>
      </c>
      <c r="H29" s="184" t="s">
        <v>338</v>
      </c>
      <c r="I29" s="185" t="s">
        <v>317</v>
      </c>
      <c r="J29" s="185" t="s">
        <v>339</v>
      </c>
      <c r="K29" s="186" t="s">
        <v>340</v>
      </c>
      <c r="L29" s="184" t="s">
        <v>338</v>
      </c>
      <c r="M29" s="185" t="s">
        <v>317</v>
      </c>
      <c r="N29" s="185" t="s">
        <v>339</v>
      </c>
      <c r="O29" s="186" t="s">
        <v>340</v>
      </c>
      <c r="P29" s="184" t="s">
        <v>338</v>
      </c>
      <c r="Q29" s="185" t="s">
        <v>317</v>
      </c>
      <c r="R29" s="185" t="s">
        <v>339</v>
      </c>
      <c r="S29" s="186" t="s">
        <v>340</v>
      </c>
    </row>
    <row r="30" spans="2:19" ht="30" customHeight="1">
      <c r="B30" s="515"/>
      <c r="C30" s="518"/>
      <c r="D30" s="187"/>
      <c r="E30" s="188"/>
      <c r="F30" s="188"/>
      <c r="G30" s="189"/>
      <c r="H30" s="190"/>
      <c r="I30" s="191"/>
      <c r="J30" s="190"/>
      <c r="K30" s="192"/>
      <c r="L30" s="190"/>
      <c r="M30" s="191"/>
      <c r="N30" s="190"/>
      <c r="O30" s="192"/>
      <c r="P30" s="190"/>
      <c r="Q30" s="191"/>
      <c r="R30" s="190"/>
      <c r="S30" s="192"/>
    </row>
    <row r="31" spans="2:19" ht="36.75" customHeight="1" hidden="1" outlineLevel="1">
      <c r="B31" s="515"/>
      <c r="C31" s="518"/>
      <c r="D31" s="184" t="s">
        <v>338</v>
      </c>
      <c r="E31" s="185" t="s">
        <v>317</v>
      </c>
      <c r="F31" s="185" t="s">
        <v>339</v>
      </c>
      <c r="G31" s="186" t="s">
        <v>340</v>
      </c>
      <c r="H31" s="184" t="s">
        <v>338</v>
      </c>
      <c r="I31" s="185" t="s">
        <v>317</v>
      </c>
      <c r="J31" s="185" t="s">
        <v>339</v>
      </c>
      <c r="K31" s="186" t="s">
        <v>340</v>
      </c>
      <c r="L31" s="184" t="s">
        <v>338</v>
      </c>
      <c r="M31" s="185" t="s">
        <v>317</v>
      </c>
      <c r="N31" s="185" t="s">
        <v>339</v>
      </c>
      <c r="O31" s="186" t="s">
        <v>340</v>
      </c>
      <c r="P31" s="184" t="s">
        <v>338</v>
      </c>
      <c r="Q31" s="185" t="s">
        <v>317</v>
      </c>
      <c r="R31" s="185" t="s">
        <v>339</v>
      </c>
      <c r="S31" s="186" t="s">
        <v>340</v>
      </c>
    </row>
    <row r="32" spans="2:19" ht="30" customHeight="1" hidden="1" outlineLevel="1">
      <c r="B32" s="515"/>
      <c r="C32" s="518"/>
      <c r="D32" s="187"/>
      <c r="E32" s="188"/>
      <c r="F32" s="188"/>
      <c r="G32" s="189"/>
      <c r="H32" s="190"/>
      <c r="I32" s="191"/>
      <c r="J32" s="190"/>
      <c r="K32" s="192"/>
      <c r="L32" s="190"/>
      <c r="M32" s="191"/>
      <c r="N32" s="190"/>
      <c r="O32" s="192"/>
      <c r="P32" s="190"/>
      <c r="Q32" s="191"/>
      <c r="R32" s="190"/>
      <c r="S32" s="192"/>
    </row>
    <row r="33" spans="2:19" ht="36" customHeight="1" hidden="1" outlineLevel="1">
      <c r="B33" s="515"/>
      <c r="C33" s="518"/>
      <c r="D33" s="184" t="s">
        <v>338</v>
      </c>
      <c r="E33" s="185" t="s">
        <v>317</v>
      </c>
      <c r="F33" s="185" t="s">
        <v>339</v>
      </c>
      <c r="G33" s="186" t="s">
        <v>340</v>
      </c>
      <c r="H33" s="184" t="s">
        <v>338</v>
      </c>
      <c r="I33" s="185" t="s">
        <v>317</v>
      </c>
      <c r="J33" s="185" t="s">
        <v>339</v>
      </c>
      <c r="K33" s="186" t="s">
        <v>340</v>
      </c>
      <c r="L33" s="184" t="s">
        <v>338</v>
      </c>
      <c r="M33" s="185" t="s">
        <v>317</v>
      </c>
      <c r="N33" s="185" t="s">
        <v>339</v>
      </c>
      <c r="O33" s="186" t="s">
        <v>340</v>
      </c>
      <c r="P33" s="184" t="s">
        <v>338</v>
      </c>
      <c r="Q33" s="185" t="s">
        <v>317</v>
      </c>
      <c r="R33" s="185" t="s">
        <v>339</v>
      </c>
      <c r="S33" s="186" t="s">
        <v>340</v>
      </c>
    </row>
    <row r="34" spans="2:19" ht="30" customHeight="1" hidden="1" outlineLevel="1">
      <c r="B34" s="515"/>
      <c r="C34" s="518"/>
      <c r="D34" s="187"/>
      <c r="E34" s="188"/>
      <c r="F34" s="188"/>
      <c r="G34" s="189"/>
      <c r="H34" s="190"/>
      <c r="I34" s="191"/>
      <c r="J34" s="190"/>
      <c r="K34" s="192"/>
      <c r="L34" s="190"/>
      <c r="M34" s="191"/>
      <c r="N34" s="190"/>
      <c r="O34" s="192"/>
      <c r="P34" s="190"/>
      <c r="Q34" s="191"/>
      <c r="R34" s="190"/>
      <c r="S34" s="192"/>
    </row>
    <row r="35" spans="2:19" ht="39" customHeight="1" hidden="1" outlineLevel="1">
      <c r="B35" s="515"/>
      <c r="C35" s="518"/>
      <c r="D35" s="184" t="s">
        <v>338</v>
      </c>
      <c r="E35" s="185" t="s">
        <v>317</v>
      </c>
      <c r="F35" s="185" t="s">
        <v>339</v>
      </c>
      <c r="G35" s="186" t="s">
        <v>340</v>
      </c>
      <c r="H35" s="184" t="s">
        <v>338</v>
      </c>
      <c r="I35" s="185" t="s">
        <v>317</v>
      </c>
      <c r="J35" s="185" t="s">
        <v>339</v>
      </c>
      <c r="K35" s="186" t="s">
        <v>340</v>
      </c>
      <c r="L35" s="184" t="s">
        <v>338</v>
      </c>
      <c r="M35" s="185" t="s">
        <v>317</v>
      </c>
      <c r="N35" s="185" t="s">
        <v>339</v>
      </c>
      <c r="O35" s="186" t="s">
        <v>340</v>
      </c>
      <c r="P35" s="184" t="s">
        <v>338</v>
      </c>
      <c r="Q35" s="185" t="s">
        <v>317</v>
      </c>
      <c r="R35" s="185" t="s">
        <v>339</v>
      </c>
      <c r="S35" s="186" t="s">
        <v>340</v>
      </c>
    </row>
    <row r="36" spans="2:19" ht="30" customHeight="1" hidden="1" outlineLevel="1">
      <c r="B36" s="515"/>
      <c r="C36" s="518"/>
      <c r="D36" s="187"/>
      <c r="E36" s="188"/>
      <c r="F36" s="188"/>
      <c r="G36" s="189"/>
      <c r="H36" s="190"/>
      <c r="I36" s="191"/>
      <c r="J36" s="190"/>
      <c r="K36" s="192"/>
      <c r="L36" s="190"/>
      <c r="M36" s="191"/>
      <c r="N36" s="190"/>
      <c r="O36" s="192"/>
      <c r="P36" s="190"/>
      <c r="Q36" s="191"/>
      <c r="R36" s="190"/>
      <c r="S36" s="192"/>
    </row>
    <row r="37" spans="2:19" ht="36.75" customHeight="1" hidden="1" outlineLevel="1">
      <c r="B37" s="515"/>
      <c r="C37" s="518"/>
      <c r="D37" s="184" t="s">
        <v>338</v>
      </c>
      <c r="E37" s="185" t="s">
        <v>317</v>
      </c>
      <c r="F37" s="185" t="s">
        <v>339</v>
      </c>
      <c r="G37" s="186" t="s">
        <v>340</v>
      </c>
      <c r="H37" s="184" t="s">
        <v>338</v>
      </c>
      <c r="I37" s="185" t="s">
        <v>317</v>
      </c>
      <c r="J37" s="185" t="s">
        <v>339</v>
      </c>
      <c r="K37" s="186" t="s">
        <v>340</v>
      </c>
      <c r="L37" s="184" t="s">
        <v>338</v>
      </c>
      <c r="M37" s="185" t="s">
        <v>317</v>
      </c>
      <c r="N37" s="185" t="s">
        <v>339</v>
      </c>
      <c r="O37" s="186" t="s">
        <v>340</v>
      </c>
      <c r="P37" s="184" t="s">
        <v>338</v>
      </c>
      <c r="Q37" s="185" t="s">
        <v>317</v>
      </c>
      <c r="R37" s="185" t="s">
        <v>339</v>
      </c>
      <c r="S37" s="186" t="s">
        <v>340</v>
      </c>
    </row>
    <row r="38" spans="2:19" ht="30" customHeight="1" hidden="1" outlineLevel="1">
      <c r="B38" s="516"/>
      <c r="C38" s="519"/>
      <c r="D38" s="187"/>
      <c r="E38" s="188"/>
      <c r="F38" s="188"/>
      <c r="G38" s="189"/>
      <c r="H38" s="190"/>
      <c r="I38" s="191"/>
      <c r="J38" s="190"/>
      <c r="K38" s="192"/>
      <c r="L38" s="190"/>
      <c r="M38" s="191"/>
      <c r="N38" s="190"/>
      <c r="O38" s="192"/>
      <c r="P38" s="190"/>
      <c r="Q38" s="191"/>
      <c r="R38" s="190"/>
      <c r="S38" s="192"/>
    </row>
    <row r="39" spans="2:19" ht="30" customHeight="1" collapsed="1">
      <c r="B39" s="514" t="s">
        <v>341</v>
      </c>
      <c r="C39" s="514" t="s">
        <v>342</v>
      </c>
      <c r="D39" s="185" t="s">
        <v>343</v>
      </c>
      <c r="E39" s="185" t="s">
        <v>344</v>
      </c>
      <c r="F39" s="163" t="s">
        <v>345</v>
      </c>
      <c r="G39" s="193"/>
      <c r="H39" s="185" t="s">
        <v>343</v>
      </c>
      <c r="I39" s="185" t="s">
        <v>344</v>
      </c>
      <c r="J39" s="163" t="s">
        <v>345</v>
      </c>
      <c r="K39" s="194"/>
      <c r="L39" s="185" t="s">
        <v>343</v>
      </c>
      <c r="M39" s="185" t="s">
        <v>344</v>
      </c>
      <c r="N39" s="163" t="s">
        <v>345</v>
      </c>
      <c r="O39" s="194"/>
      <c r="P39" s="185" t="s">
        <v>343</v>
      </c>
      <c r="Q39" s="185" t="s">
        <v>344</v>
      </c>
      <c r="R39" s="163" t="s">
        <v>345</v>
      </c>
      <c r="S39" s="194"/>
    </row>
    <row r="40" spans="2:19" ht="30" customHeight="1">
      <c r="B40" s="515"/>
      <c r="C40" s="515"/>
      <c r="D40" s="528"/>
      <c r="E40" s="528"/>
      <c r="F40" s="163" t="s">
        <v>346</v>
      </c>
      <c r="G40" s="195"/>
      <c r="H40" s="520"/>
      <c r="I40" s="520"/>
      <c r="J40" s="163" t="s">
        <v>346</v>
      </c>
      <c r="K40" s="196"/>
      <c r="L40" s="520"/>
      <c r="M40" s="520"/>
      <c r="N40" s="163" t="s">
        <v>346</v>
      </c>
      <c r="O40" s="196"/>
      <c r="P40" s="520"/>
      <c r="Q40" s="520"/>
      <c r="R40" s="163" t="s">
        <v>346</v>
      </c>
      <c r="S40" s="196"/>
    </row>
    <row r="41" spans="2:19" ht="30" customHeight="1">
      <c r="B41" s="515"/>
      <c r="C41" s="515"/>
      <c r="D41" s="529"/>
      <c r="E41" s="529"/>
      <c r="F41" s="163" t="s">
        <v>347</v>
      </c>
      <c r="G41" s="189"/>
      <c r="H41" s="521"/>
      <c r="I41" s="521"/>
      <c r="J41" s="163" t="s">
        <v>347</v>
      </c>
      <c r="K41" s="192"/>
      <c r="L41" s="521"/>
      <c r="M41" s="521"/>
      <c r="N41" s="163" t="s">
        <v>347</v>
      </c>
      <c r="O41" s="192"/>
      <c r="P41" s="521"/>
      <c r="Q41" s="521"/>
      <c r="R41" s="163" t="s">
        <v>347</v>
      </c>
      <c r="S41" s="192"/>
    </row>
    <row r="42" spans="2:19" ht="30" customHeight="1" outlineLevel="1">
      <c r="B42" s="515"/>
      <c r="C42" s="515"/>
      <c r="D42" s="185" t="s">
        <v>343</v>
      </c>
      <c r="E42" s="185" t="s">
        <v>344</v>
      </c>
      <c r="F42" s="163" t="s">
        <v>345</v>
      </c>
      <c r="G42" s="193"/>
      <c r="H42" s="185" t="s">
        <v>343</v>
      </c>
      <c r="I42" s="185" t="s">
        <v>344</v>
      </c>
      <c r="J42" s="163" t="s">
        <v>345</v>
      </c>
      <c r="K42" s="194"/>
      <c r="L42" s="185" t="s">
        <v>343</v>
      </c>
      <c r="M42" s="185" t="s">
        <v>344</v>
      </c>
      <c r="N42" s="163" t="s">
        <v>345</v>
      </c>
      <c r="O42" s="194"/>
      <c r="P42" s="185" t="s">
        <v>343</v>
      </c>
      <c r="Q42" s="185" t="s">
        <v>344</v>
      </c>
      <c r="R42" s="163" t="s">
        <v>345</v>
      </c>
      <c r="S42" s="194"/>
    </row>
    <row r="43" spans="2:19" ht="30" customHeight="1" outlineLevel="1">
      <c r="B43" s="515"/>
      <c r="C43" s="515"/>
      <c r="D43" s="528"/>
      <c r="E43" s="528"/>
      <c r="F43" s="163" t="s">
        <v>346</v>
      </c>
      <c r="G43" s="195"/>
      <c r="H43" s="520"/>
      <c r="I43" s="520"/>
      <c r="J43" s="163" t="s">
        <v>346</v>
      </c>
      <c r="K43" s="196"/>
      <c r="L43" s="520"/>
      <c r="M43" s="520"/>
      <c r="N43" s="163" t="s">
        <v>346</v>
      </c>
      <c r="O43" s="196"/>
      <c r="P43" s="520"/>
      <c r="Q43" s="520"/>
      <c r="R43" s="163" t="s">
        <v>346</v>
      </c>
      <c r="S43" s="196"/>
    </row>
    <row r="44" spans="2:19" ht="30" customHeight="1" outlineLevel="1">
      <c r="B44" s="515"/>
      <c r="C44" s="515"/>
      <c r="D44" s="529"/>
      <c r="E44" s="529"/>
      <c r="F44" s="163" t="s">
        <v>347</v>
      </c>
      <c r="G44" s="189"/>
      <c r="H44" s="521"/>
      <c r="I44" s="521"/>
      <c r="J44" s="163" t="s">
        <v>347</v>
      </c>
      <c r="K44" s="192"/>
      <c r="L44" s="521"/>
      <c r="M44" s="521"/>
      <c r="N44" s="163" t="s">
        <v>347</v>
      </c>
      <c r="O44" s="192"/>
      <c r="P44" s="521"/>
      <c r="Q44" s="521"/>
      <c r="R44" s="163" t="s">
        <v>347</v>
      </c>
      <c r="S44" s="192"/>
    </row>
    <row r="45" spans="2:19" ht="30" customHeight="1" outlineLevel="1">
      <c r="B45" s="515"/>
      <c r="C45" s="515"/>
      <c r="D45" s="185" t="s">
        <v>343</v>
      </c>
      <c r="E45" s="185" t="s">
        <v>344</v>
      </c>
      <c r="F45" s="163" t="s">
        <v>345</v>
      </c>
      <c r="G45" s="193"/>
      <c r="H45" s="185" t="s">
        <v>343</v>
      </c>
      <c r="I45" s="185" t="s">
        <v>344</v>
      </c>
      <c r="J45" s="163" t="s">
        <v>345</v>
      </c>
      <c r="K45" s="194"/>
      <c r="L45" s="185" t="s">
        <v>343</v>
      </c>
      <c r="M45" s="185" t="s">
        <v>344</v>
      </c>
      <c r="N45" s="163" t="s">
        <v>345</v>
      </c>
      <c r="O45" s="194"/>
      <c r="P45" s="185" t="s">
        <v>343</v>
      </c>
      <c r="Q45" s="185" t="s">
        <v>344</v>
      </c>
      <c r="R45" s="163" t="s">
        <v>345</v>
      </c>
      <c r="S45" s="194"/>
    </row>
    <row r="46" spans="2:19" ht="30" customHeight="1" outlineLevel="1">
      <c r="B46" s="515"/>
      <c r="C46" s="515"/>
      <c r="D46" s="528"/>
      <c r="E46" s="528"/>
      <c r="F46" s="163" t="s">
        <v>346</v>
      </c>
      <c r="G46" s="195"/>
      <c r="H46" s="520"/>
      <c r="I46" s="520"/>
      <c r="J46" s="163" t="s">
        <v>346</v>
      </c>
      <c r="K46" s="196"/>
      <c r="L46" s="520"/>
      <c r="M46" s="520"/>
      <c r="N46" s="163" t="s">
        <v>346</v>
      </c>
      <c r="O46" s="196"/>
      <c r="P46" s="520"/>
      <c r="Q46" s="520"/>
      <c r="R46" s="163" t="s">
        <v>346</v>
      </c>
      <c r="S46" s="196"/>
    </row>
    <row r="47" spans="2:19" ht="30" customHeight="1" outlineLevel="1">
      <c r="B47" s="515"/>
      <c r="C47" s="515"/>
      <c r="D47" s="529"/>
      <c r="E47" s="529"/>
      <c r="F47" s="163" t="s">
        <v>347</v>
      </c>
      <c r="G47" s="189"/>
      <c r="H47" s="521"/>
      <c r="I47" s="521"/>
      <c r="J47" s="163" t="s">
        <v>347</v>
      </c>
      <c r="K47" s="192"/>
      <c r="L47" s="521"/>
      <c r="M47" s="521"/>
      <c r="N47" s="163" t="s">
        <v>347</v>
      </c>
      <c r="O47" s="192"/>
      <c r="P47" s="521"/>
      <c r="Q47" s="521"/>
      <c r="R47" s="163" t="s">
        <v>347</v>
      </c>
      <c r="S47" s="192"/>
    </row>
    <row r="48" spans="2:19" ht="30" customHeight="1" outlineLevel="1">
      <c r="B48" s="515"/>
      <c r="C48" s="515"/>
      <c r="D48" s="185" t="s">
        <v>343</v>
      </c>
      <c r="E48" s="185" t="s">
        <v>344</v>
      </c>
      <c r="F48" s="163" t="s">
        <v>345</v>
      </c>
      <c r="G48" s="193"/>
      <c r="H48" s="185" t="s">
        <v>343</v>
      </c>
      <c r="I48" s="185" t="s">
        <v>344</v>
      </c>
      <c r="J48" s="163" t="s">
        <v>345</v>
      </c>
      <c r="K48" s="194"/>
      <c r="L48" s="185" t="s">
        <v>343</v>
      </c>
      <c r="M48" s="185" t="s">
        <v>344</v>
      </c>
      <c r="N48" s="163" t="s">
        <v>345</v>
      </c>
      <c r="O48" s="194"/>
      <c r="P48" s="185" t="s">
        <v>343</v>
      </c>
      <c r="Q48" s="185" t="s">
        <v>344</v>
      </c>
      <c r="R48" s="163" t="s">
        <v>345</v>
      </c>
      <c r="S48" s="194"/>
    </row>
    <row r="49" spans="2:19" ht="30" customHeight="1" outlineLevel="1">
      <c r="B49" s="515"/>
      <c r="C49" s="515"/>
      <c r="D49" s="528"/>
      <c r="E49" s="528"/>
      <c r="F49" s="163" t="s">
        <v>346</v>
      </c>
      <c r="G49" s="195"/>
      <c r="H49" s="520"/>
      <c r="I49" s="520"/>
      <c r="J49" s="163" t="s">
        <v>346</v>
      </c>
      <c r="K49" s="196"/>
      <c r="L49" s="520"/>
      <c r="M49" s="520"/>
      <c r="N49" s="163" t="s">
        <v>346</v>
      </c>
      <c r="O49" s="196"/>
      <c r="P49" s="520"/>
      <c r="Q49" s="520"/>
      <c r="R49" s="163" t="s">
        <v>346</v>
      </c>
      <c r="S49" s="196"/>
    </row>
    <row r="50" spans="2:19" ht="30" customHeight="1" outlineLevel="1">
      <c r="B50" s="516"/>
      <c r="C50" s="516"/>
      <c r="D50" s="529"/>
      <c r="E50" s="529"/>
      <c r="F50" s="163" t="s">
        <v>347</v>
      </c>
      <c r="G50" s="189"/>
      <c r="H50" s="521"/>
      <c r="I50" s="521"/>
      <c r="J50" s="163" t="s">
        <v>347</v>
      </c>
      <c r="K50" s="192"/>
      <c r="L50" s="521"/>
      <c r="M50" s="521"/>
      <c r="N50" s="163" t="s">
        <v>347</v>
      </c>
      <c r="O50" s="192"/>
      <c r="P50" s="521"/>
      <c r="Q50" s="521"/>
      <c r="R50" s="163" t="s">
        <v>347</v>
      </c>
      <c r="S50" s="192"/>
    </row>
    <row r="51" spans="3:4" ht="30" customHeight="1" thickBot="1">
      <c r="C51" s="197"/>
      <c r="D51" s="198"/>
    </row>
    <row r="52" spans="4:19" ht="30" customHeight="1" thickBot="1">
      <c r="D52" s="500" t="s">
        <v>318</v>
      </c>
      <c r="E52" s="501"/>
      <c r="F52" s="501"/>
      <c r="G52" s="502"/>
      <c r="H52" s="500" t="s">
        <v>319</v>
      </c>
      <c r="I52" s="501"/>
      <c r="J52" s="501"/>
      <c r="K52" s="502"/>
      <c r="L52" s="500" t="s">
        <v>320</v>
      </c>
      <c r="M52" s="501"/>
      <c r="N52" s="501"/>
      <c r="O52" s="502"/>
      <c r="P52" s="500" t="s">
        <v>321</v>
      </c>
      <c r="Q52" s="501"/>
      <c r="R52" s="501"/>
      <c r="S52" s="502"/>
    </row>
    <row r="53" spans="2:19" ht="30" customHeight="1">
      <c r="B53" s="504" t="s">
        <v>348</v>
      </c>
      <c r="C53" s="504" t="s">
        <v>349</v>
      </c>
      <c r="D53" s="534" t="s">
        <v>350</v>
      </c>
      <c r="E53" s="535"/>
      <c r="F53" s="199" t="s">
        <v>317</v>
      </c>
      <c r="G53" s="200" t="s">
        <v>351</v>
      </c>
      <c r="H53" s="534" t="s">
        <v>350</v>
      </c>
      <c r="I53" s="535"/>
      <c r="J53" s="199" t="s">
        <v>317</v>
      </c>
      <c r="K53" s="200" t="s">
        <v>351</v>
      </c>
      <c r="L53" s="534" t="s">
        <v>350</v>
      </c>
      <c r="M53" s="535"/>
      <c r="N53" s="199" t="s">
        <v>317</v>
      </c>
      <c r="O53" s="200" t="s">
        <v>351</v>
      </c>
      <c r="P53" s="534" t="s">
        <v>350</v>
      </c>
      <c r="Q53" s="535"/>
      <c r="R53" s="199" t="s">
        <v>317</v>
      </c>
      <c r="S53" s="200" t="s">
        <v>351</v>
      </c>
    </row>
    <row r="54" spans="2:19" ht="45" customHeight="1">
      <c r="B54" s="505"/>
      <c r="C54" s="505"/>
      <c r="D54" s="178" t="s">
        <v>327</v>
      </c>
      <c r="E54" s="281">
        <v>60</v>
      </c>
      <c r="F54" s="536" t="s">
        <v>499</v>
      </c>
      <c r="G54" s="538" t="s">
        <v>518</v>
      </c>
      <c r="H54" s="178" t="s">
        <v>327</v>
      </c>
      <c r="I54" s="281">
        <v>100</v>
      </c>
      <c r="J54" s="536" t="s">
        <v>499</v>
      </c>
      <c r="K54" s="538" t="s">
        <v>518</v>
      </c>
      <c r="L54" s="178" t="s">
        <v>327</v>
      </c>
      <c r="M54" s="180"/>
      <c r="N54" s="510"/>
      <c r="O54" s="512"/>
      <c r="P54" s="178" t="s">
        <v>327</v>
      </c>
      <c r="Q54" s="180"/>
      <c r="R54" s="510"/>
      <c r="S54" s="512"/>
    </row>
    <row r="55" spans="2:19" ht="45" customHeight="1">
      <c r="B55" s="506"/>
      <c r="C55" s="506"/>
      <c r="D55" s="181" t="s">
        <v>335</v>
      </c>
      <c r="E55" s="282">
        <v>0.2</v>
      </c>
      <c r="F55" s="537"/>
      <c r="G55" s="539"/>
      <c r="H55" s="181" t="s">
        <v>335</v>
      </c>
      <c r="I55" s="282">
        <v>0.2</v>
      </c>
      <c r="J55" s="537"/>
      <c r="K55" s="539"/>
      <c r="L55" s="181" t="s">
        <v>335</v>
      </c>
      <c r="M55" s="183"/>
      <c r="N55" s="511"/>
      <c r="O55" s="513"/>
      <c r="P55" s="181" t="s">
        <v>335</v>
      </c>
      <c r="Q55" s="183"/>
      <c r="R55" s="511"/>
      <c r="S55" s="513"/>
    </row>
    <row r="56" spans="2:19" ht="30" customHeight="1">
      <c r="B56" s="514" t="s">
        <v>352</v>
      </c>
      <c r="C56" s="514" t="s">
        <v>353</v>
      </c>
      <c r="D56" s="185" t="s">
        <v>354</v>
      </c>
      <c r="E56" s="201" t="s">
        <v>355</v>
      </c>
      <c r="F56" s="540" t="s">
        <v>356</v>
      </c>
      <c r="G56" s="541"/>
      <c r="H56" s="185" t="s">
        <v>354</v>
      </c>
      <c r="I56" s="201" t="s">
        <v>355</v>
      </c>
      <c r="J56" s="540" t="s">
        <v>356</v>
      </c>
      <c r="K56" s="541"/>
      <c r="L56" s="185" t="s">
        <v>354</v>
      </c>
      <c r="M56" s="201" t="s">
        <v>355</v>
      </c>
      <c r="N56" s="540" t="s">
        <v>356</v>
      </c>
      <c r="O56" s="541"/>
      <c r="P56" s="185" t="s">
        <v>354</v>
      </c>
      <c r="Q56" s="201" t="s">
        <v>355</v>
      </c>
      <c r="R56" s="540" t="s">
        <v>356</v>
      </c>
      <c r="S56" s="541"/>
    </row>
    <row r="57" spans="2:19" ht="30" customHeight="1">
      <c r="B57" s="515"/>
      <c r="C57" s="516"/>
      <c r="D57" s="283">
        <v>100</v>
      </c>
      <c r="E57" s="284">
        <v>0.2</v>
      </c>
      <c r="F57" s="530" t="s">
        <v>472</v>
      </c>
      <c r="G57" s="531"/>
      <c r="H57" s="202"/>
      <c r="I57" s="203"/>
      <c r="J57" s="532"/>
      <c r="K57" s="533"/>
      <c r="L57" s="202"/>
      <c r="M57" s="203"/>
      <c r="N57" s="532"/>
      <c r="O57" s="533"/>
      <c r="P57" s="202"/>
      <c r="Q57" s="203"/>
      <c r="R57" s="532"/>
      <c r="S57" s="533"/>
    </row>
    <row r="58" spans="2:19" ht="30" customHeight="1">
      <c r="B58" s="515"/>
      <c r="C58" s="514" t="s">
        <v>357</v>
      </c>
      <c r="D58" s="204" t="s">
        <v>356</v>
      </c>
      <c r="E58" s="205" t="s">
        <v>339</v>
      </c>
      <c r="F58" s="185" t="s">
        <v>317</v>
      </c>
      <c r="G58" s="206" t="s">
        <v>351</v>
      </c>
      <c r="H58" s="204" t="s">
        <v>356</v>
      </c>
      <c r="I58" s="205" t="s">
        <v>339</v>
      </c>
      <c r="J58" s="185" t="s">
        <v>317</v>
      </c>
      <c r="K58" s="206" t="s">
        <v>351</v>
      </c>
      <c r="L58" s="204" t="s">
        <v>356</v>
      </c>
      <c r="M58" s="205" t="s">
        <v>339</v>
      </c>
      <c r="N58" s="185" t="s">
        <v>317</v>
      </c>
      <c r="O58" s="206" t="s">
        <v>351</v>
      </c>
      <c r="P58" s="204" t="s">
        <v>356</v>
      </c>
      <c r="Q58" s="205" t="s">
        <v>339</v>
      </c>
      <c r="R58" s="185" t="s">
        <v>317</v>
      </c>
      <c r="S58" s="206" t="s">
        <v>351</v>
      </c>
    </row>
    <row r="59" spans="2:19" ht="30" customHeight="1">
      <c r="B59" s="516"/>
      <c r="C59" s="542"/>
      <c r="D59" s="283" t="s">
        <v>472</v>
      </c>
      <c r="E59" s="285" t="s">
        <v>489</v>
      </c>
      <c r="F59" s="286" t="s">
        <v>499</v>
      </c>
      <c r="G59" s="287" t="s">
        <v>518</v>
      </c>
      <c r="H59" s="288" t="s">
        <v>472</v>
      </c>
      <c r="I59" s="289" t="s">
        <v>489</v>
      </c>
      <c r="J59" s="290" t="s">
        <v>499</v>
      </c>
      <c r="K59" s="291" t="s">
        <v>502</v>
      </c>
      <c r="L59" s="207"/>
      <c r="M59" s="208"/>
      <c r="N59" s="190"/>
      <c r="O59" s="209"/>
      <c r="P59" s="207"/>
      <c r="Q59" s="208"/>
      <c r="R59" s="190"/>
      <c r="S59" s="209"/>
    </row>
    <row r="60" spans="2:4" ht="30" customHeight="1" thickBot="1">
      <c r="B60" s="174"/>
      <c r="C60" s="210"/>
      <c r="D60" s="198"/>
    </row>
    <row r="61" spans="2:19" ht="30" customHeight="1" thickBot="1">
      <c r="B61" s="174"/>
      <c r="C61" s="174"/>
      <c r="D61" s="500" t="s">
        <v>318</v>
      </c>
      <c r="E61" s="501"/>
      <c r="F61" s="501"/>
      <c r="G61" s="501"/>
      <c r="H61" s="500" t="s">
        <v>319</v>
      </c>
      <c r="I61" s="501"/>
      <c r="J61" s="501"/>
      <c r="K61" s="502"/>
      <c r="L61" s="501" t="s">
        <v>320</v>
      </c>
      <c r="M61" s="501"/>
      <c r="N61" s="501"/>
      <c r="O61" s="501"/>
      <c r="P61" s="500" t="s">
        <v>321</v>
      </c>
      <c r="Q61" s="501"/>
      <c r="R61" s="501"/>
      <c r="S61" s="502"/>
    </row>
    <row r="62" spans="2:19" ht="30" customHeight="1">
      <c r="B62" s="504" t="s">
        <v>358</v>
      </c>
      <c r="C62" s="504" t="s">
        <v>359</v>
      </c>
      <c r="D62" s="522" t="s">
        <v>360</v>
      </c>
      <c r="E62" s="523"/>
      <c r="F62" s="534" t="s">
        <v>317</v>
      </c>
      <c r="G62" s="549"/>
      <c r="H62" s="543" t="s">
        <v>360</v>
      </c>
      <c r="I62" s="523"/>
      <c r="J62" s="534" t="s">
        <v>317</v>
      </c>
      <c r="K62" s="544"/>
      <c r="L62" s="543" t="s">
        <v>360</v>
      </c>
      <c r="M62" s="523"/>
      <c r="N62" s="534" t="s">
        <v>317</v>
      </c>
      <c r="O62" s="544"/>
      <c r="P62" s="543" t="s">
        <v>360</v>
      </c>
      <c r="Q62" s="523"/>
      <c r="R62" s="534" t="s">
        <v>317</v>
      </c>
      <c r="S62" s="544"/>
    </row>
    <row r="63" spans="2:19" ht="36.75" customHeight="1">
      <c r="B63" s="506"/>
      <c r="C63" s="506"/>
      <c r="D63" s="550">
        <v>0.5</v>
      </c>
      <c r="E63" s="551"/>
      <c r="F63" s="552" t="s">
        <v>496</v>
      </c>
      <c r="G63" s="553"/>
      <c r="H63" s="545">
        <v>100</v>
      </c>
      <c r="I63" s="546"/>
      <c r="J63" s="554" t="s">
        <v>496</v>
      </c>
      <c r="K63" s="555"/>
      <c r="L63" s="545"/>
      <c r="M63" s="546"/>
      <c r="N63" s="547"/>
      <c r="O63" s="548"/>
      <c r="P63" s="556"/>
      <c r="Q63" s="557"/>
      <c r="R63" s="547"/>
      <c r="S63" s="548"/>
    </row>
    <row r="64" spans="2:19" ht="45" customHeight="1">
      <c r="B64" s="514" t="s">
        <v>361</v>
      </c>
      <c r="C64" s="514" t="s">
        <v>672</v>
      </c>
      <c r="D64" s="185" t="s">
        <v>362</v>
      </c>
      <c r="E64" s="185" t="s">
        <v>363</v>
      </c>
      <c r="F64" s="540" t="s">
        <v>364</v>
      </c>
      <c r="G64" s="541"/>
      <c r="H64" s="211" t="s">
        <v>362</v>
      </c>
      <c r="I64" s="185" t="s">
        <v>363</v>
      </c>
      <c r="J64" s="558" t="s">
        <v>364</v>
      </c>
      <c r="K64" s="541"/>
      <c r="L64" s="211" t="s">
        <v>362</v>
      </c>
      <c r="M64" s="185" t="s">
        <v>363</v>
      </c>
      <c r="N64" s="558" t="s">
        <v>364</v>
      </c>
      <c r="O64" s="541"/>
      <c r="P64" s="211" t="s">
        <v>362</v>
      </c>
      <c r="Q64" s="185" t="s">
        <v>363</v>
      </c>
      <c r="R64" s="558" t="s">
        <v>364</v>
      </c>
      <c r="S64" s="541"/>
    </row>
    <row r="65" spans="2:19" ht="27" customHeight="1">
      <c r="B65" s="516"/>
      <c r="C65" s="516"/>
      <c r="D65" s="283">
        <v>60000</v>
      </c>
      <c r="E65" s="292">
        <v>0.3</v>
      </c>
      <c r="F65" s="559" t="s">
        <v>519</v>
      </c>
      <c r="G65" s="559"/>
      <c r="H65" s="288">
        <v>60000</v>
      </c>
      <c r="I65" s="293">
        <v>0.6</v>
      </c>
      <c r="J65" s="560" t="s">
        <v>503</v>
      </c>
      <c r="K65" s="561"/>
      <c r="L65" s="288"/>
      <c r="M65" s="293"/>
      <c r="N65" s="560"/>
      <c r="O65" s="561"/>
      <c r="P65" s="202"/>
      <c r="Q65" s="203"/>
      <c r="R65" s="562"/>
      <c r="S65" s="563"/>
    </row>
    <row r="66" spans="2:3" ht="33.75" customHeight="1" thickBot="1">
      <c r="B66" s="174"/>
      <c r="C66" s="174"/>
    </row>
    <row r="67" spans="2:19" ht="37.5" customHeight="1" thickBot="1">
      <c r="B67" s="174"/>
      <c r="C67" s="174"/>
      <c r="D67" s="500" t="s">
        <v>318</v>
      </c>
      <c r="E67" s="501"/>
      <c r="F67" s="501"/>
      <c r="G67" s="502"/>
      <c r="H67" s="501" t="s">
        <v>319</v>
      </c>
      <c r="I67" s="501"/>
      <c r="J67" s="501"/>
      <c r="K67" s="502"/>
      <c r="L67" s="501" t="s">
        <v>320</v>
      </c>
      <c r="M67" s="501"/>
      <c r="N67" s="501"/>
      <c r="O67" s="501"/>
      <c r="P67" s="501" t="s">
        <v>319</v>
      </c>
      <c r="Q67" s="501"/>
      <c r="R67" s="501"/>
      <c r="S67" s="502"/>
    </row>
    <row r="68" spans="2:19" ht="37.5" customHeight="1">
      <c r="B68" s="504" t="s">
        <v>365</v>
      </c>
      <c r="C68" s="504" t="s">
        <v>366</v>
      </c>
      <c r="D68" s="212" t="s">
        <v>367</v>
      </c>
      <c r="E68" s="199" t="s">
        <v>368</v>
      </c>
      <c r="F68" s="534" t="s">
        <v>369</v>
      </c>
      <c r="G68" s="544"/>
      <c r="H68" s="212" t="s">
        <v>367</v>
      </c>
      <c r="I68" s="199" t="s">
        <v>368</v>
      </c>
      <c r="J68" s="534" t="s">
        <v>369</v>
      </c>
      <c r="K68" s="544"/>
      <c r="L68" s="212" t="s">
        <v>367</v>
      </c>
      <c r="M68" s="199" t="s">
        <v>368</v>
      </c>
      <c r="N68" s="534" t="s">
        <v>369</v>
      </c>
      <c r="O68" s="544"/>
      <c r="P68" s="212" t="s">
        <v>367</v>
      </c>
      <c r="Q68" s="199" t="s">
        <v>368</v>
      </c>
      <c r="R68" s="534" t="s">
        <v>369</v>
      </c>
      <c r="S68" s="544"/>
    </row>
    <row r="69" spans="2:19" ht="44.25" customHeight="1">
      <c r="B69" s="505"/>
      <c r="C69" s="506"/>
      <c r="D69" s="294" t="s">
        <v>499</v>
      </c>
      <c r="E69" s="295" t="s">
        <v>489</v>
      </c>
      <c r="F69" s="564" t="s">
        <v>531</v>
      </c>
      <c r="G69" s="565"/>
      <c r="H69" s="296" t="s">
        <v>496</v>
      </c>
      <c r="I69" s="297" t="s">
        <v>489</v>
      </c>
      <c r="J69" s="628" t="s">
        <v>526</v>
      </c>
      <c r="K69" s="629"/>
      <c r="L69" s="214"/>
      <c r="M69" s="215"/>
      <c r="N69" s="630"/>
      <c r="O69" s="631"/>
      <c r="P69" s="214"/>
      <c r="Q69" s="215"/>
      <c r="R69" s="630"/>
      <c r="S69" s="631"/>
    </row>
    <row r="70" spans="2:19" ht="36.75" customHeight="1">
      <c r="B70" s="505"/>
      <c r="C70" s="504" t="s">
        <v>670</v>
      </c>
      <c r="D70" s="185" t="s">
        <v>317</v>
      </c>
      <c r="E70" s="184" t="s">
        <v>370</v>
      </c>
      <c r="F70" s="540" t="s">
        <v>371</v>
      </c>
      <c r="G70" s="541"/>
      <c r="H70" s="185" t="s">
        <v>317</v>
      </c>
      <c r="I70" s="184" t="s">
        <v>370</v>
      </c>
      <c r="J70" s="540" t="s">
        <v>371</v>
      </c>
      <c r="K70" s="541"/>
      <c r="L70" s="185" t="s">
        <v>317</v>
      </c>
      <c r="M70" s="184" t="s">
        <v>370</v>
      </c>
      <c r="N70" s="540" t="s">
        <v>371</v>
      </c>
      <c r="O70" s="541"/>
      <c r="P70" s="185" t="s">
        <v>317</v>
      </c>
      <c r="Q70" s="184" t="s">
        <v>370</v>
      </c>
      <c r="R70" s="540" t="s">
        <v>371</v>
      </c>
      <c r="S70" s="541"/>
    </row>
    <row r="71" spans="2:19" ht="30" customHeight="1">
      <c r="B71" s="505"/>
      <c r="C71" s="505"/>
      <c r="D71" s="286" t="s">
        <v>444</v>
      </c>
      <c r="E71" s="295" t="s">
        <v>780</v>
      </c>
      <c r="F71" s="552" t="s">
        <v>532</v>
      </c>
      <c r="G71" s="566"/>
      <c r="H71" s="290" t="s">
        <v>444</v>
      </c>
      <c r="I71" s="297" t="s">
        <v>780</v>
      </c>
      <c r="J71" s="554" t="s">
        <v>521</v>
      </c>
      <c r="K71" s="555"/>
      <c r="L71" s="190"/>
      <c r="M71" s="215"/>
      <c r="N71" s="547"/>
      <c r="O71" s="548"/>
      <c r="P71" s="190"/>
      <c r="Q71" s="215"/>
      <c r="R71" s="547"/>
      <c r="S71" s="548"/>
    </row>
    <row r="72" spans="2:19" ht="30" customHeight="1" outlineLevel="1">
      <c r="B72" s="505"/>
      <c r="C72" s="505"/>
      <c r="D72" s="286" t="s">
        <v>496</v>
      </c>
      <c r="E72" s="295" t="s">
        <v>780</v>
      </c>
      <c r="F72" s="552" t="s">
        <v>527</v>
      </c>
      <c r="G72" s="566"/>
      <c r="H72" s="290" t="s">
        <v>496</v>
      </c>
      <c r="I72" s="297" t="s">
        <v>780</v>
      </c>
      <c r="J72" s="554" t="s">
        <v>521</v>
      </c>
      <c r="K72" s="555"/>
      <c r="L72" s="190"/>
      <c r="M72" s="215"/>
      <c r="N72" s="547"/>
      <c r="O72" s="548"/>
      <c r="P72" s="190"/>
      <c r="Q72" s="215"/>
      <c r="R72" s="547"/>
      <c r="S72" s="548"/>
    </row>
    <row r="73" spans="2:19" ht="30" customHeight="1" outlineLevel="1">
      <c r="B73" s="505"/>
      <c r="C73" s="505"/>
      <c r="D73" s="286" t="s">
        <v>483</v>
      </c>
      <c r="E73" s="295" t="s">
        <v>780</v>
      </c>
      <c r="F73" s="552" t="s">
        <v>527</v>
      </c>
      <c r="G73" s="566"/>
      <c r="H73" s="290" t="s">
        <v>483</v>
      </c>
      <c r="I73" s="297" t="s">
        <v>780</v>
      </c>
      <c r="J73" s="554" t="s">
        <v>521</v>
      </c>
      <c r="K73" s="555"/>
      <c r="L73" s="190"/>
      <c r="M73" s="215"/>
      <c r="N73" s="547"/>
      <c r="O73" s="548"/>
      <c r="P73" s="190"/>
      <c r="Q73" s="215"/>
      <c r="R73" s="547"/>
      <c r="S73" s="548"/>
    </row>
    <row r="74" spans="2:19" ht="30" customHeight="1" outlineLevel="1">
      <c r="B74" s="505"/>
      <c r="C74" s="505"/>
      <c r="D74" s="286" t="s">
        <v>479</v>
      </c>
      <c r="E74" s="295" t="s">
        <v>780</v>
      </c>
      <c r="F74" s="552" t="s">
        <v>527</v>
      </c>
      <c r="G74" s="566"/>
      <c r="H74" s="290" t="s">
        <v>479</v>
      </c>
      <c r="I74" s="297" t="s">
        <v>780</v>
      </c>
      <c r="J74" s="554" t="s">
        <v>521</v>
      </c>
      <c r="K74" s="555"/>
      <c r="L74" s="190"/>
      <c r="M74" s="215"/>
      <c r="N74" s="547"/>
      <c r="O74" s="548"/>
      <c r="P74" s="190"/>
      <c r="Q74" s="215"/>
      <c r="R74" s="547"/>
      <c r="S74" s="548"/>
    </row>
    <row r="75" spans="2:19" ht="30" customHeight="1" outlineLevel="1">
      <c r="B75" s="505"/>
      <c r="C75" s="505"/>
      <c r="D75" s="188"/>
      <c r="E75" s="213"/>
      <c r="F75" s="567"/>
      <c r="G75" s="568"/>
      <c r="H75" s="190"/>
      <c r="I75" s="215"/>
      <c r="J75" s="547"/>
      <c r="K75" s="548"/>
      <c r="L75" s="190"/>
      <c r="M75" s="215"/>
      <c r="N75" s="547"/>
      <c r="O75" s="548"/>
      <c r="P75" s="190"/>
      <c r="Q75" s="215"/>
      <c r="R75" s="547"/>
      <c r="S75" s="548"/>
    </row>
    <row r="76" spans="2:19" ht="30" customHeight="1" outlineLevel="1">
      <c r="B76" s="506"/>
      <c r="C76" s="506"/>
      <c r="D76" s="188"/>
      <c r="E76" s="213"/>
      <c r="F76" s="567"/>
      <c r="G76" s="568"/>
      <c r="H76" s="190"/>
      <c r="I76" s="215"/>
      <c r="J76" s="547"/>
      <c r="K76" s="548"/>
      <c r="L76" s="190"/>
      <c r="M76" s="215"/>
      <c r="N76" s="547"/>
      <c r="O76" s="548"/>
      <c r="P76" s="190"/>
      <c r="Q76" s="215"/>
      <c r="R76" s="547"/>
      <c r="S76" s="548"/>
    </row>
    <row r="77" spans="2:19" ht="35.25" customHeight="1">
      <c r="B77" s="514" t="s">
        <v>372</v>
      </c>
      <c r="C77" s="573" t="s">
        <v>671</v>
      </c>
      <c r="D77" s="201" t="s">
        <v>373</v>
      </c>
      <c r="E77" s="540" t="s">
        <v>356</v>
      </c>
      <c r="F77" s="574"/>
      <c r="G77" s="186" t="s">
        <v>317</v>
      </c>
      <c r="H77" s="201" t="s">
        <v>373</v>
      </c>
      <c r="I77" s="540" t="s">
        <v>356</v>
      </c>
      <c r="J77" s="574"/>
      <c r="K77" s="186" t="s">
        <v>317</v>
      </c>
      <c r="L77" s="201" t="s">
        <v>373</v>
      </c>
      <c r="M77" s="540" t="s">
        <v>356</v>
      </c>
      <c r="N77" s="574"/>
      <c r="O77" s="186" t="s">
        <v>317</v>
      </c>
      <c r="P77" s="201" t="s">
        <v>373</v>
      </c>
      <c r="Q77" s="540" t="s">
        <v>356</v>
      </c>
      <c r="R77" s="574"/>
      <c r="S77" s="186" t="s">
        <v>317</v>
      </c>
    </row>
    <row r="78" spans="2:19" ht="35.25" customHeight="1">
      <c r="B78" s="515"/>
      <c r="C78" s="573"/>
      <c r="D78" s="298">
        <v>21</v>
      </c>
      <c r="E78" s="571" t="s">
        <v>462</v>
      </c>
      <c r="F78" s="572"/>
      <c r="G78" s="299" t="s">
        <v>496</v>
      </c>
      <c r="H78" s="298">
        <v>50</v>
      </c>
      <c r="I78" s="571" t="s">
        <v>462</v>
      </c>
      <c r="J78" s="572"/>
      <c r="K78" s="299" t="s">
        <v>496</v>
      </c>
      <c r="L78" s="216"/>
      <c r="M78" s="569"/>
      <c r="N78" s="570"/>
      <c r="O78" s="217"/>
      <c r="P78" s="216"/>
      <c r="Q78" s="569"/>
      <c r="R78" s="570"/>
      <c r="S78" s="217"/>
    </row>
    <row r="79" spans="2:19" ht="35.25" customHeight="1" outlineLevel="1">
      <c r="B79" s="515"/>
      <c r="C79" s="573"/>
      <c r="D79" s="298">
        <v>25</v>
      </c>
      <c r="E79" s="571" t="s">
        <v>462</v>
      </c>
      <c r="F79" s="572"/>
      <c r="G79" s="299" t="s">
        <v>444</v>
      </c>
      <c r="H79" s="298">
        <v>25</v>
      </c>
      <c r="I79" s="571" t="s">
        <v>462</v>
      </c>
      <c r="J79" s="572"/>
      <c r="K79" s="299" t="s">
        <v>444</v>
      </c>
      <c r="L79" s="216"/>
      <c r="M79" s="569"/>
      <c r="N79" s="570"/>
      <c r="O79" s="217"/>
      <c r="P79" s="216"/>
      <c r="Q79" s="569"/>
      <c r="R79" s="570"/>
      <c r="S79" s="217"/>
    </row>
    <row r="80" spans="2:19" ht="35.25" customHeight="1" outlineLevel="1">
      <c r="B80" s="515"/>
      <c r="C80" s="573"/>
      <c r="D80" s="298">
        <v>8</v>
      </c>
      <c r="E80" s="571" t="s">
        <v>462</v>
      </c>
      <c r="F80" s="572"/>
      <c r="G80" s="299" t="s">
        <v>444</v>
      </c>
      <c r="H80" s="298">
        <v>50</v>
      </c>
      <c r="I80" s="571" t="s">
        <v>462</v>
      </c>
      <c r="J80" s="572"/>
      <c r="K80" s="299" t="s">
        <v>444</v>
      </c>
      <c r="L80" s="216"/>
      <c r="M80" s="569"/>
      <c r="N80" s="570"/>
      <c r="O80" s="217"/>
      <c r="P80" s="216"/>
      <c r="Q80" s="569"/>
      <c r="R80" s="570"/>
      <c r="S80" s="217"/>
    </row>
    <row r="81" spans="2:19" ht="35.25" customHeight="1" outlineLevel="1">
      <c r="B81" s="515"/>
      <c r="C81" s="573"/>
      <c r="D81" s="298">
        <v>50</v>
      </c>
      <c r="E81" s="571" t="s">
        <v>462</v>
      </c>
      <c r="F81" s="572"/>
      <c r="G81" s="299" t="s">
        <v>496</v>
      </c>
      <c r="H81" s="298">
        <v>50</v>
      </c>
      <c r="I81" s="571" t="s">
        <v>462</v>
      </c>
      <c r="J81" s="572"/>
      <c r="K81" s="299" t="s">
        <v>496</v>
      </c>
      <c r="L81" s="216"/>
      <c r="M81" s="569"/>
      <c r="N81" s="570"/>
      <c r="O81" s="217"/>
      <c r="P81" s="216"/>
      <c r="Q81" s="569"/>
      <c r="R81" s="570"/>
      <c r="S81" s="217"/>
    </row>
    <row r="82" spans="2:19" ht="35.25" customHeight="1" outlineLevel="1">
      <c r="B82" s="515"/>
      <c r="C82" s="573"/>
      <c r="D82" s="298">
        <v>18</v>
      </c>
      <c r="E82" s="571" t="s">
        <v>462</v>
      </c>
      <c r="F82" s="572"/>
      <c r="G82" s="299" t="s">
        <v>496</v>
      </c>
      <c r="H82" s="298">
        <v>50</v>
      </c>
      <c r="I82" s="571" t="s">
        <v>462</v>
      </c>
      <c r="J82" s="572"/>
      <c r="K82" s="299" t="s">
        <v>496</v>
      </c>
      <c r="L82" s="216"/>
      <c r="M82" s="569"/>
      <c r="N82" s="570"/>
      <c r="O82" s="217"/>
      <c r="P82" s="216"/>
      <c r="Q82" s="569"/>
      <c r="R82" s="570"/>
      <c r="S82" s="217"/>
    </row>
    <row r="83" spans="2:19" ht="33" customHeight="1" outlineLevel="1">
      <c r="B83" s="516"/>
      <c r="C83" s="573"/>
      <c r="D83" s="298"/>
      <c r="E83" s="571"/>
      <c r="F83" s="572"/>
      <c r="G83" s="299"/>
      <c r="H83" s="298"/>
      <c r="I83" s="571"/>
      <c r="J83" s="572"/>
      <c r="K83" s="299"/>
      <c r="L83" s="216"/>
      <c r="M83" s="569"/>
      <c r="N83" s="570"/>
      <c r="O83" s="217"/>
      <c r="P83" s="216"/>
      <c r="Q83" s="569"/>
      <c r="R83" s="570"/>
      <c r="S83" s="217"/>
    </row>
    <row r="84" spans="2:4" ht="31.5" customHeight="1" thickBot="1">
      <c r="B84" s="174"/>
      <c r="C84" s="218"/>
      <c r="D84" s="198"/>
    </row>
    <row r="85" spans="2:19" ht="30.75" customHeight="1" thickBot="1">
      <c r="B85" s="174"/>
      <c r="C85" s="174"/>
      <c r="D85" s="500" t="s">
        <v>318</v>
      </c>
      <c r="E85" s="501"/>
      <c r="F85" s="501"/>
      <c r="G85" s="502"/>
      <c r="H85" s="577" t="s">
        <v>318</v>
      </c>
      <c r="I85" s="578"/>
      <c r="J85" s="578"/>
      <c r="K85" s="579"/>
      <c r="L85" s="501" t="s">
        <v>320</v>
      </c>
      <c r="M85" s="501"/>
      <c r="N85" s="501"/>
      <c r="O85" s="501"/>
      <c r="P85" s="501" t="s">
        <v>319</v>
      </c>
      <c r="Q85" s="501"/>
      <c r="R85" s="501"/>
      <c r="S85" s="502"/>
    </row>
    <row r="86" spans="2:19" ht="30.75" customHeight="1">
      <c r="B86" s="504" t="s">
        <v>374</v>
      </c>
      <c r="C86" s="504" t="s">
        <v>375</v>
      </c>
      <c r="D86" s="534" t="s">
        <v>376</v>
      </c>
      <c r="E86" s="535"/>
      <c r="F86" s="199" t="s">
        <v>317</v>
      </c>
      <c r="G86" s="219" t="s">
        <v>356</v>
      </c>
      <c r="H86" s="575" t="s">
        <v>376</v>
      </c>
      <c r="I86" s="535"/>
      <c r="J86" s="199" t="s">
        <v>317</v>
      </c>
      <c r="K86" s="219" t="s">
        <v>356</v>
      </c>
      <c r="L86" s="575" t="s">
        <v>376</v>
      </c>
      <c r="M86" s="535"/>
      <c r="N86" s="199" t="s">
        <v>317</v>
      </c>
      <c r="O86" s="219" t="s">
        <v>356</v>
      </c>
      <c r="P86" s="575" t="s">
        <v>376</v>
      </c>
      <c r="Q86" s="535"/>
      <c r="R86" s="199" t="s">
        <v>317</v>
      </c>
      <c r="S86" s="219" t="s">
        <v>356</v>
      </c>
    </row>
    <row r="87" spans="2:19" ht="29.25" customHeight="1">
      <c r="B87" s="506"/>
      <c r="C87" s="506"/>
      <c r="D87" s="552" t="s">
        <v>529</v>
      </c>
      <c r="E87" s="576"/>
      <c r="F87" s="294" t="s">
        <v>444</v>
      </c>
      <c r="G87" s="300" t="s">
        <v>419</v>
      </c>
      <c r="H87" s="301" t="s">
        <v>529</v>
      </c>
      <c r="I87" s="302"/>
      <c r="J87" s="296" t="s">
        <v>496</v>
      </c>
      <c r="K87" s="303" t="s">
        <v>424</v>
      </c>
      <c r="L87" s="220"/>
      <c r="M87" s="221"/>
      <c r="N87" s="214"/>
      <c r="O87" s="222"/>
      <c r="P87" s="220"/>
      <c r="Q87" s="221"/>
      <c r="R87" s="214"/>
      <c r="S87" s="222"/>
    </row>
    <row r="88" spans="2:19" ht="45" customHeight="1">
      <c r="B88" s="592" t="s">
        <v>377</v>
      </c>
      <c r="C88" s="514" t="s">
        <v>378</v>
      </c>
      <c r="D88" s="185" t="s">
        <v>379</v>
      </c>
      <c r="E88" s="185" t="s">
        <v>380</v>
      </c>
      <c r="F88" s="201" t="s">
        <v>381</v>
      </c>
      <c r="G88" s="186" t="s">
        <v>382</v>
      </c>
      <c r="H88" s="185" t="s">
        <v>379</v>
      </c>
      <c r="I88" s="185" t="s">
        <v>380</v>
      </c>
      <c r="J88" s="201" t="s">
        <v>381</v>
      </c>
      <c r="K88" s="186" t="s">
        <v>382</v>
      </c>
      <c r="L88" s="185" t="s">
        <v>379</v>
      </c>
      <c r="M88" s="185" t="s">
        <v>380</v>
      </c>
      <c r="N88" s="201" t="s">
        <v>381</v>
      </c>
      <c r="O88" s="186" t="s">
        <v>382</v>
      </c>
      <c r="P88" s="185" t="s">
        <v>379</v>
      </c>
      <c r="Q88" s="185" t="s">
        <v>380</v>
      </c>
      <c r="R88" s="201" t="s">
        <v>381</v>
      </c>
      <c r="S88" s="186" t="s">
        <v>382</v>
      </c>
    </row>
    <row r="89" spans="2:19" ht="29.25" customHeight="1">
      <c r="B89" s="592"/>
      <c r="C89" s="515"/>
      <c r="D89" s="584" t="s">
        <v>568</v>
      </c>
      <c r="E89" s="586">
        <v>10</v>
      </c>
      <c r="F89" s="584" t="s">
        <v>535</v>
      </c>
      <c r="G89" s="588" t="s">
        <v>523</v>
      </c>
      <c r="H89" s="584" t="s">
        <v>568</v>
      </c>
      <c r="I89" s="586">
        <v>20</v>
      </c>
      <c r="J89" s="584" t="s">
        <v>535</v>
      </c>
      <c r="K89" s="588" t="s">
        <v>515</v>
      </c>
      <c r="L89" s="582"/>
      <c r="M89" s="582"/>
      <c r="N89" s="582"/>
      <c r="O89" s="580"/>
      <c r="P89" s="582"/>
      <c r="Q89" s="582"/>
      <c r="R89" s="582"/>
      <c r="S89" s="580"/>
    </row>
    <row r="90" spans="2:19" ht="29.25" customHeight="1">
      <c r="B90" s="592"/>
      <c r="C90" s="515"/>
      <c r="D90" s="585"/>
      <c r="E90" s="587"/>
      <c r="F90" s="585"/>
      <c r="G90" s="589"/>
      <c r="H90" s="585"/>
      <c r="I90" s="587"/>
      <c r="J90" s="585"/>
      <c r="K90" s="589"/>
      <c r="L90" s="583"/>
      <c r="M90" s="583"/>
      <c r="N90" s="583"/>
      <c r="O90" s="581"/>
      <c r="P90" s="583"/>
      <c r="Q90" s="583"/>
      <c r="R90" s="583"/>
      <c r="S90" s="581"/>
    </row>
    <row r="91" spans="2:19" ht="24" outlineLevel="1">
      <c r="B91" s="592"/>
      <c r="C91" s="515"/>
      <c r="D91" s="185" t="s">
        <v>379</v>
      </c>
      <c r="E91" s="185" t="s">
        <v>380</v>
      </c>
      <c r="F91" s="201" t="s">
        <v>381</v>
      </c>
      <c r="G91" s="186" t="s">
        <v>382</v>
      </c>
      <c r="H91" s="185" t="s">
        <v>379</v>
      </c>
      <c r="I91" s="185" t="s">
        <v>380</v>
      </c>
      <c r="J91" s="201" t="s">
        <v>381</v>
      </c>
      <c r="K91" s="186" t="s">
        <v>382</v>
      </c>
      <c r="L91" s="185" t="s">
        <v>379</v>
      </c>
      <c r="M91" s="185" t="s">
        <v>380</v>
      </c>
      <c r="N91" s="201" t="s">
        <v>381</v>
      </c>
      <c r="O91" s="186" t="s">
        <v>382</v>
      </c>
      <c r="P91" s="185" t="s">
        <v>379</v>
      </c>
      <c r="Q91" s="185" t="s">
        <v>380</v>
      </c>
      <c r="R91" s="201" t="s">
        <v>381</v>
      </c>
      <c r="S91" s="186" t="s">
        <v>382</v>
      </c>
    </row>
    <row r="92" spans="2:19" ht="29.25" customHeight="1" outlineLevel="1">
      <c r="B92" s="592"/>
      <c r="C92" s="515"/>
      <c r="D92" s="584" t="s">
        <v>554</v>
      </c>
      <c r="E92" s="586">
        <v>10</v>
      </c>
      <c r="F92" s="584" t="s">
        <v>535</v>
      </c>
      <c r="G92" s="588" t="s">
        <v>523</v>
      </c>
      <c r="H92" s="584" t="s">
        <v>554</v>
      </c>
      <c r="I92" s="590">
        <v>20</v>
      </c>
      <c r="J92" s="590" t="s">
        <v>535</v>
      </c>
      <c r="K92" s="593" t="s">
        <v>515</v>
      </c>
      <c r="L92" s="582"/>
      <c r="M92" s="582"/>
      <c r="N92" s="582"/>
      <c r="O92" s="580"/>
      <c r="P92" s="582"/>
      <c r="Q92" s="582"/>
      <c r="R92" s="582"/>
      <c r="S92" s="580"/>
    </row>
    <row r="93" spans="2:19" ht="29.25" customHeight="1" outlineLevel="1">
      <c r="B93" s="592"/>
      <c r="C93" s="515"/>
      <c r="D93" s="585"/>
      <c r="E93" s="587"/>
      <c r="F93" s="585"/>
      <c r="G93" s="589"/>
      <c r="H93" s="585"/>
      <c r="I93" s="591"/>
      <c r="J93" s="591"/>
      <c r="K93" s="594"/>
      <c r="L93" s="583"/>
      <c r="M93" s="583"/>
      <c r="N93" s="583"/>
      <c r="O93" s="581"/>
      <c r="P93" s="583"/>
      <c r="Q93" s="583"/>
      <c r="R93" s="583"/>
      <c r="S93" s="581"/>
    </row>
    <row r="94" spans="2:19" ht="24" outlineLevel="1">
      <c r="B94" s="592"/>
      <c r="C94" s="515"/>
      <c r="D94" s="185" t="s">
        <v>379</v>
      </c>
      <c r="E94" s="185" t="s">
        <v>380</v>
      </c>
      <c r="F94" s="201" t="s">
        <v>381</v>
      </c>
      <c r="G94" s="186" t="s">
        <v>382</v>
      </c>
      <c r="H94" s="185" t="s">
        <v>379</v>
      </c>
      <c r="I94" s="185" t="s">
        <v>380</v>
      </c>
      <c r="J94" s="201" t="s">
        <v>381</v>
      </c>
      <c r="K94" s="186" t="s">
        <v>382</v>
      </c>
      <c r="L94" s="185" t="s">
        <v>379</v>
      </c>
      <c r="M94" s="185" t="s">
        <v>380</v>
      </c>
      <c r="N94" s="201" t="s">
        <v>381</v>
      </c>
      <c r="O94" s="186" t="s">
        <v>382</v>
      </c>
      <c r="P94" s="185" t="s">
        <v>379</v>
      </c>
      <c r="Q94" s="185" t="s">
        <v>380</v>
      </c>
      <c r="R94" s="201" t="s">
        <v>381</v>
      </c>
      <c r="S94" s="186" t="s">
        <v>382</v>
      </c>
    </row>
    <row r="95" spans="2:19" ht="29.25" customHeight="1" outlineLevel="1">
      <c r="B95" s="592"/>
      <c r="C95" s="515"/>
      <c r="D95" s="584" t="s">
        <v>572</v>
      </c>
      <c r="E95" s="586">
        <v>10</v>
      </c>
      <c r="F95" s="584" t="s">
        <v>535</v>
      </c>
      <c r="G95" s="588" t="s">
        <v>523</v>
      </c>
      <c r="H95" s="584" t="s">
        <v>572</v>
      </c>
      <c r="I95" s="590">
        <v>20</v>
      </c>
      <c r="J95" s="590" t="s">
        <v>535</v>
      </c>
      <c r="K95" s="593" t="s">
        <v>515</v>
      </c>
      <c r="L95" s="582"/>
      <c r="M95" s="582"/>
      <c r="N95" s="582"/>
      <c r="O95" s="580"/>
      <c r="P95" s="582"/>
      <c r="Q95" s="582"/>
      <c r="R95" s="582"/>
      <c r="S95" s="580"/>
    </row>
    <row r="96" spans="2:19" ht="29.25" customHeight="1" outlineLevel="1">
      <c r="B96" s="592"/>
      <c r="C96" s="515"/>
      <c r="D96" s="585"/>
      <c r="E96" s="587"/>
      <c r="F96" s="585"/>
      <c r="G96" s="589"/>
      <c r="H96" s="585"/>
      <c r="I96" s="591"/>
      <c r="J96" s="591"/>
      <c r="K96" s="594"/>
      <c r="L96" s="583"/>
      <c r="M96" s="583"/>
      <c r="N96" s="583"/>
      <c r="O96" s="581"/>
      <c r="P96" s="583"/>
      <c r="Q96" s="583"/>
      <c r="R96" s="583"/>
      <c r="S96" s="581"/>
    </row>
    <row r="97" spans="2:19" ht="24" outlineLevel="1">
      <c r="B97" s="592"/>
      <c r="C97" s="515"/>
      <c r="D97" s="185" t="s">
        <v>379</v>
      </c>
      <c r="E97" s="185" t="s">
        <v>380</v>
      </c>
      <c r="F97" s="201" t="s">
        <v>381</v>
      </c>
      <c r="G97" s="186" t="s">
        <v>382</v>
      </c>
      <c r="H97" s="185" t="s">
        <v>379</v>
      </c>
      <c r="I97" s="185" t="s">
        <v>380</v>
      </c>
      <c r="J97" s="201" t="s">
        <v>381</v>
      </c>
      <c r="K97" s="186" t="s">
        <v>382</v>
      </c>
      <c r="L97" s="185" t="s">
        <v>379</v>
      </c>
      <c r="M97" s="185" t="s">
        <v>380</v>
      </c>
      <c r="N97" s="201" t="s">
        <v>381</v>
      </c>
      <c r="O97" s="186" t="s">
        <v>382</v>
      </c>
      <c r="P97" s="185" t="s">
        <v>379</v>
      </c>
      <c r="Q97" s="185" t="s">
        <v>380</v>
      </c>
      <c r="R97" s="201" t="s">
        <v>381</v>
      </c>
      <c r="S97" s="186" t="s">
        <v>382</v>
      </c>
    </row>
    <row r="98" spans="2:19" ht="29.25" customHeight="1" outlineLevel="1">
      <c r="B98" s="592"/>
      <c r="C98" s="515"/>
      <c r="D98" s="584" t="s">
        <v>576</v>
      </c>
      <c r="E98" s="586">
        <v>10</v>
      </c>
      <c r="F98" s="584" t="s">
        <v>535</v>
      </c>
      <c r="G98" s="588" t="s">
        <v>523</v>
      </c>
      <c r="H98" s="584" t="s">
        <v>576</v>
      </c>
      <c r="I98" s="590">
        <v>20</v>
      </c>
      <c r="J98" s="590" t="s">
        <v>535</v>
      </c>
      <c r="K98" s="593" t="s">
        <v>515</v>
      </c>
      <c r="L98" s="582"/>
      <c r="M98" s="582"/>
      <c r="N98" s="582"/>
      <c r="O98" s="580"/>
      <c r="P98" s="582"/>
      <c r="Q98" s="582"/>
      <c r="R98" s="582"/>
      <c r="S98" s="580"/>
    </row>
    <row r="99" spans="2:19" ht="29.25" customHeight="1" outlineLevel="1">
      <c r="B99" s="592"/>
      <c r="C99" s="516"/>
      <c r="D99" s="585"/>
      <c r="E99" s="587"/>
      <c r="F99" s="585"/>
      <c r="G99" s="589"/>
      <c r="H99" s="585"/>
      <c r="I99" s="591"/>
      <c r="J99" s="591"/>
      <c r="K99" s="594"/>
      <c r="L99" s="583"/>
      <c r="M99" s="583"/>
      <c r="N99" s="583"/>
      <c r="O99" s="581"/>
      <c r="P99" s="583"/>
      <c r="Q99" s="583"/>
      <c r="R99" s="583"/>
      <c r="S99" s="581"/>
    </row>
    <row r="100" spans="2:3" ht="15" thickBot="1">
      <c r="B100" s="174"/>
      <c r="C100" s="174"/>
    </row>
    <row r="101" spans="2:19" ht="15" thickBot="1">
      <c r="B101" s="174"/>
      <c r="C101" s="174"/>
      <c r="D101" s="500" t="s">
        <v>318</v>
      </c>
      <c r="E101" s="501"/>
      <c r="F101" s="501"/>
      <c r="G101" s="502"/>
      <c r="H101" s="577" t="s">
        <v>383</v>
      </c>
      <c r="I101" s="578"/>
      <c r="J101" s="578"/>
      <c r="K101" s="579"/>
      <c r="L101" s="577" t="s">
        <v>320</v>
      </c>
      <c r="M101" s="578"/>
      <c r="N101" s="578"/>
      <c r="O101" s="579"/>
      <c r="P101" s="577" t="s">
        <v>321</v>
      </c>
      <c r="Q101" s="578"/>
      <c r="R101" s="578"/>
      <c r="S101" s="579"/>
    </row>
    <row r="102" spans="2:19" ht="33.75" customHeight="1">
      <c r="B102" s="595" t="s">
        <v>384</v>
      </c>
      <c r="C102" s="504" t="s">
        <v>385</v>
      </c>
      <c r="D102" s="223" t="s">
        <v>386</v>
      </c>
      <c r="E102" s="224" t="s">
        <v>387</v>
      </c>
      <c r="F102" s="534" t="s">
        <v>388</v>
      </c>
      <c r="G102" s="544"/>
      <c r="H102" s="223" t="s">
        <v>386</v>
      </c>
      <c r="I102" s="224" t="s">
        <v>387</v>
      </c>
      <c r="J102" s="534" t="s">
        <v>388</v>
      </c>
      <c r="K102" s="544"/>
      <c r="L102" s="223" t="s">
        <v>386</v>
      </c>
      <c r="M102" s="224" t="s">
        <v>387</v>
      </c>
      <c r="N102" s="534" t="s">
        <v>388</v>
      </c>
      <c r="O102" s="544"/>
      <c r="P102" s="223" t="s">
        <v>386</v>
      </c>
      <c r="Q102" s="224" t="s">
        <v>387</v>
      </c>
      <c r="R102" s="534" t="s">
        <v>388</v>
      </c>
      <c r="S102" s="544"/>
    </row>
    <row r="103" spans="2:19" s="312" customFormat="1" ht="30" customHeight="1">
      <c r="B103" s="596"/>
      <c r="C103" s="506"/>
      <c r="D103" s="306">
        <v>5882</v>
      </c>
      <c r="E103" s="305">
        <v>0.162</v>
      </c>
      <c r="F103" s="552" t="s">
        <v>490</v>
      </c>
      <c r="G103" s="566"/>
      <c r="H103" s="306">
        <v>5882</v>
      </c>
      <c r="I103" s="305">
        <v>0.162</v>
      </c>
      <c r="J103" s="552" t="s">
        <v>490</v>
      </c>
      <c r="K103" s="566"/>
      <c r="L103" s="309"/>
      <c r="M103" s="226"/>
      <c r="N103" s="598"/>
      <c r="O103" s="599"/>
      <c r="P103" s="309"/>
      <c r="Q103" s="226"/>
      <c r="R103" s="598"/>
      <c r="S103" s="599"/>
    </row>
    <row r="104" spans="2:19" ht="32.25" customHeight="1">
      <c r="B104" s="596"/>
      <c r="C104" s="595" t="s">
        <v>389</v>
      </c>
      <c r="D104" s="227" t="s">
        <v>386</v>
      </c>
      <c r="E104" s="185" t="s">
        <v>387</v>
      </c>
      <c r="F104" s="185" t="s">
        <v>390</v>
      </c>
      <c r="G104" s="206" t="s">
        <v>391</v>
      </c>
      <c r="H104" s="227" t="s">
        <v>386</v>
      </c>
      <c r="I104" s="185" t="s">
        <v>387</v>
      </c>
      <c r="J104" s="185" t="s">
        <v>390</v>
      </c>
      <c r="K104" s="206" t="s">
        <v>391</v>
      </c>
      <c r="L104" s="227" t="s">
        <v>386</v>
      </c>
      <c r="M104" s="185" t="s">
        <v>387</v>
      </c>
      <c r="N104" s="185" t="s">
        <v>390</v>
      </c>
      <c r="O104" s="206" t="s">
        <v>391</v>
      </c>
      <c r="P104" s="227" t="s">
        <v>386</v>
      </c>
      <c r="Q104" s="185" t="s">
        <v>387</v>
      </c>
      <c r="R104" s="185" t="s">
        <v>390</v>
      </c>
      <c r="S104" s="206" t="s">
        <v>391</v>
      </c>
    </row>
    <row r="105" spans="2:19" s="312" customFormat="1" ht="27.75" customHeight="1">
      <c r="B105" s="596"/>
      <c r="C105" s="596"/>
      <c r="D105" s="306">
        <v>5882</v>
      </c>
      <c r="E105" s="305">
        <v>0.162</v>
      </c>
      <c r="F105" s="307" t="s">
        <v>569</v>
      </c>
      <c r="G105" s="308" t="s">
        <v>475</v>
      </c>
      <c r="H105" s="306">
        <v>5882</v>
      </c>
      <c r="I105" s="305">
        <v>0.162</v>
      </c>
      <c r="J105" s="307" t="s">
        <v>577</v>
      </c>
      <c r="K105" s="308" t="s">
        <v>475</v>
      </c>
      <c r="L105" s="309"/>
      <c r="M105" s="203"/>
      <c r="N105" s="310"/>
      <c r="O105" s="311"/>
      <c r="P105" s="309"/>
      <c r="Q105" s="203"/>
      <c r="R105" s="310"/>
      <c r="S105" s="311"/>
    </row>
    <row r="106" spans="2:19" ht="27.75" customHeight="1" outlineLevel="1">
      <c r="B106" s="596"/>
      <c r="C106" s="596"/>
      <c r="D106" s="227" t="s">
        <v>386</v>
      </c>
      <c r="E106" s="185" t="s">
        <v>387</v>
      </c>
      <c r="F106" s="185" t="s">
        <v>390</v>
      </c>
      <c r="G106" s="206" t="s">
        <v>391</v>
      </c>
      <c r="H106" s="227" t="s">
        <v>386</v>
      </c>
      <c r="I106" s="185" t="s">
        <v>387</v>
      </c>
      <c r="J106" s="185" t="s">
        <v>390</v>
      </c>
      <c r="K106" s="206" t="s">
        <v>391</v>
      </c>
      <c r="L106" s="227" t="s">
        <v>386</v>
      </c>
      <c r="M106" s="185" t="s">
        <v>387</v>
      </c>
      <c r="N106" s="185" t="s">
        <v>390</v>
      </c>
      <c r="O106" s="206" t="s">
        <v>391</v>
      </c>
      <c r="P106" s="227" t="s">
        <v>386</v>
      </c>
      <c r="Q106" s="185" t="s">
        <v>387</v>
      </c>
      <c r="R106" s="185" t="s">
        <v>390</v>
      </c>
      <c r="S106" s="206" t="s">
        <v>391</v>
      </c>
    </row>
    <row r="107" spans="2:19" s="312" customFormat="1" ht="27.75" customHeight="1" outlineLevel="1">
      <c r="B107" s="596"/>
      <c r="C107" s="596"/>
      <c r="D107" s="306">
        <v>5882</v>
      </c>
      <c r="E107" s="305">
        <v>0.162</v>
      </c>
      <c r="F107" s="307" t="s">
        <v>569</v>
      </c>
      <c r="G107" s="308" t="s">
        <v>438</v>
      </c>
      <c r="H107" s="306">
        <v>5882</v>
      </c>
      <c r="I107" s="305">
        <v>0.162</v>
      </c>
      <c r="J107" s="307" t="s">
        <v>577</v>
      </c>
      <c r="K107" s="308" t="s">
        <v>438</v>
      </c>
      <c r="L107" s="309"/>
      <c r="M107" s="203"/>
      <c r="N107" s="310"/>
      <c r="O107" s="311"/>
      <c r="P107" s="309"/>
      <c r="Q107" s="203"/>
      <c r="R107" s="310"/>
      <c r="S107" s="311"/>
    </row>
    <row r="108" spans="2:19" ht="27.75" customHeight="1" outlineLevel="1">
      <c r="B108" s="596"/>
      <c r="C108" s="596"/>
      <c r="D108" s="227" t="s">
        <v>386</v>
      </c>
      <c r="E108" s="185" t="s">
        <v>387</v>
      </c>
      <c r="F108" s="185" t="s">
        <v>390</v>
      </c>
      <c r="G108" s="206" t="s">
        <v>391</v>
      </c>
      <c r="H108" s="227" t="s">
        <v>386</v>
      </c>
      <c r="I108" s="185" t="s">
        <v>387</v>
      </c>
      <c r="J108" s="185" t="s">
        <v>390</v>
      </c>
      <c r="K108" s="206" t="s">
        <v>391</v>
      </c>
      <c r="L108" s="227" t="s">
        <v>386</v>
      </c>
      <c r="M108" s="185" t="s">
        <v>387</v>
      </c>
      <c r="N108" s="185" t="s">
        <v>390</v>
      </c>
      <c r="O108" s="206" t="s">
        <v>391</v>
      </c>
      <c r="P108" s="227" t="s">
        <v>386</v>
      </c>
      <c r="Q108" s="185" t="s">
        <v>387</v>
      </c>
      <c r="R108" s="185" t="s">
        <v>390</v>
      </c>
      <c r="S108" s="206" t="s">
        <v>391</v>
      </c>
    </row>
    <row r="109" spans="2:19" s="312" customFormat="1" ht="27.75" customHeight="1" outlineLevel="1">
      <c r="B109" s="596"/>
      <c r="C109" s="596"/>
      <c r="D109" s="306">
        <v>5882</v>
      </c>
      <c r="E109" s="305">
        <v>0.162</v>
      </c>
      <c r="F109" s="307" t="s">
        <v>569</v>
      </c>
      <c r="G109" s="308" t="s">
        <v>497</v>
      </c>
      <c r="H109" s="306">
        <v>5882</v>
      </c>
      <c r="I109" s="305">
        <v>0.162</v>
      </c>
      <c r="J109" s="307" t="s">
        <v>577</v>
      </c>
      <c r="K109" s="308" t="s">
        <v>497</v>
      </c>
      <c r="L109" s="309"/>
      <c r="M109" s="203"/>
      <c r="N109" s="310"/>
      <c r="O109" s="311"/>
      <c r="P109" s="309"/>
      <c r="Q109" s="203"/>
      <c r="R109" s="310"/>
      <c r="S109" s="311"/>
    </row>
    <row r="110" spans="2:19" ht="27.75" customHeight="1" outlineLevel="1">
      <c r="B110" s="596"/>
      <c r="C110" s="596"/>
      <c r="D110" s="227" t="s">
        <v>386</v>
      </c>
      <c r="E110" s="185" t="s">
        <v>387</v>
      </c>
      <c r="F110" s="185" t="s">
        <v>390</v>
      </c>
      <c r="G110" s="206" t="s">
        <v>391</v>
      </c>
      <c r="H110" s="227" t="s">
        <v>386</v>
      </c>
      <c r="I110" s="185" t="s">
        <v>387</v>
      </c>
      <c r="J110" s="185" t="s">
        <v>390</v>
      </c>
      <c r="K110" s="206" t="s">
        <v>391</v>
      </c>
      <c r="L110" s="227" t="s">
        <v>386</v>
      </c>
      <c r="M110" s="185" t="s">
        <v>387</v>
      </c>
      <c r="N110" s="185" t="s">
        <v>390</v>
      </c>
      <c r="O110" s="206" t="s">
        <v>391</v>
      </c>
      <c r="P110" s="227" t="s">
        <v>386</v>
      </c>
      <c r="Q110" s="185" t="s">
        <v>387</v>
      </c>
      <c r="R110" s="185" t="s">
        <v>390</v>
      </c>
      <c r="S110" s="206" t="s">
        <v>391</v>
      </c>
    </row>
    <row r="111" spans="2:19" ht="27.75" customHeight="1" outlineLevel="1">
      <c r="B111" s="597"/>
      <c r="C111" s="597"/>
      <c r="D111" s="306">
        <v>5882</v>
      </c>
      <c r="E111" s="305">
        <v>0.162</v>
      </c>
      <c r="F111" s="307" t="s">
        <v>569</v>
      </c>
      <c r="G111" s="308" t="s">
        <v>432</v>
      </c>
      <c r="H111" s="306">
        <v>5882</v>
      </c>
      <c r="I111" s="305">
        <v>0.162</v>
      </c>
      <c r="J111" s="307" t="s">
        <v>577</v>
      </c>
      <c r="K111" s="308" t="s">
        <v>432</v>
      </c>
      <c r="L111" s="225"/>
      <c r="M111" s="203"/>
      <c r="N111" s="215"/>
      <c r="O111" s="222"/>
      <c r="P111" s="225"/>
      <c r="Q111" s="203"/>
      <c r="R111" s="215"/>
      <c r="S111" s="222"/>
    </row>
    <row r="112" spans="2:19" ht="26.25" customHeight="1">
      <c r="B112" s="517" t="s">
        <v>392</v>
      </c>
      <c r="C112" s="606" t="s">
        <v>393</v>
      </c>
      <c r="D112" s="228" t="s">
        <v>394</v>
      </c>
      <c r="E112" s="228" t="s">
        <v>395</v>
      </c>
      <c r="F112" s="228" t="s">
        <v>317</v>
      </c>
      <c r="G112" s="229" t="s">
        <v>396</v>
      </c>
      <c r="H112" s="230" t="s">
        <v>394</v>
      </c>
      <c r="I112" s="228" t="s">
        <v>395</v>
      </c>
      <c r="J112" s="228" t="s">
        <v>317</v>
      </c>
      <c r="K112" s="229" t="s">
        <v>396</v>
      </c>
      <c r="L112" s="228" t="s">
        <v>394</v>
      </c>
      <c r="M112" s="228" t="s">
        <v>395</v>
      </c>
      <c r="N112" s="228" t="s">
        <v>317</v>
      </c>
      <c r="O112" s="229" t="s">
        <v>396</v>
      </c>
      <c r="P112" s="228" t="s">
        <v>394</v>
      </c>
      <c r="Q112" s="228" t="s">
        <v>395</v>
      </c>
      <c r="R112" s="228" t="s">
        <v>317</v>
      </c>
      <c r="S112" s="229" t="s">
        <v>396</v>
      </c>
    </row>
    <row r="113" spans="2:19" ht="32.25" customHeight="1">
      <c r="B113" s="518"/>
      <c r="C113" s="607"/>
      <c r="D113" s="283">
        <v>2</v>
      </c>
      <c r="E113" s="283" t="s">
        <v>439</v>
      </c>
      <c r="F113" s="283" t="s">
        <v>483</v>
      </c>
      <c r="G113" s="283" t="s">
        <v>582</v>
      </c>
      <c r="H113" s="283">
        <v>4</v>
      </c>
      <c r="I113" s="283" t="s">
        <v>439</v>
      </c>
      <c r="J113" s="283" t="s">
        <v>483</v>
      </c>
      <c r="K113" s="313" t="s">
        <v>588</v>
      </c>
      <c r="L113" s="202"/>
      <c r="M113" s="202"/>
      <c r="N113" s="202"/>
      <c r="O113" s="217"/>
      <c r="P113" s="202"/>
      <c r="Q113" s="202"/>
      <c r="R113" s="202"/>
      <c r="S113" s="217"/>
    </row>
    <row r="114" spans="2:19" ht="32.25" customHeight="1">
      <c r="B114" s="518"/>
      <c r="C114" s="517" t="s">
        <v>397</v>
      </c>
      <c r="D114" s="185" t="s">
        <v>398</v>
      </c>
      <c r="E114" s="540" t="s">
        <v>399</v>
      </c>
      <c r="F114" s="574"/>
      <c r="G114" s="186" t="s">
        <v>400</v>
      </c>
      <c r="H114" s="185" t="s">
        <v>398</v>
      </c>
      <c r="I114" s="540" t="s">
        <v>399</v>
      </c>
      <c r="J114" s="574"/>
      <c r="K114" s="186" t="s">
        <v>400</v>
      </c>
      <c r="L114" s="185" t="s">
        <v>398</v>
      </c>
      <c r="M114" s="540" t="s">
        <v>399</v>
      </c>
      <c r="N114" s="574"/>
      <c r="O114" s="186" t="s">
        <v>400</v>
      </c>
      <c r="P114" s="185" t="s">
        <v>398</v>
      </c>
      <c r="Q114" s="185" t="s">
        <v>399</v>
      </c>
      <c r="R114" s="540" t="s">
        <v>399</v>
      </c>
      <c r="S114" s="574"/>
    </row>
    <row r="115" spans="2:19" ht="23.25" customHeight="1">
      <c r="B115" s="518"/>
      <c r="C115" s="518"/>
      <c r="D115" s="304">
        <v>5882</v>
      </c>
      <c r="E115" s="604" t="s">
        <v>455</v>
      </c>
      <c r="F115" s="605"/>
      <c r="G115" s="314">
        <v>165</v>
      </c>
      <c r="H115" s="304">
        <v>5882</v>
      </c>
      <c r="I115" s="604" t="s">
        <v>455</v>
      </c>
      <c r="J115" s="605"/>
      <c r="K115" s="314">
        <v>1500</v>
      </c>
      <c r="L115" s="232"/>
      <c r="M115" s="600"/>
      <c r="N115" s="601"/>
      <c r="O115" s="192"/>
      <c r="P115" s="232"/>
      <c r="Q115" s="190"/>
      <c r="R115" s="600"/>
      <c r="S115" s="601"/>
    </row>
    <row r="116" spans="2:19" ht="23.25" customHeight="1" outlineLevel="1">
      <c r="B116" s="518"/>
      <c r="C116" s="518"/>
      <c r="D116" s="185" t="s">
        <v>398</v>
      </c>
      <c r="E116" s="540" t="s">
        <v>399</v>
      </c>
      <c r="F116" s="574"/>
      <c r="G116" s="186" t="s">
        <v>400</v>
      </c>
      <c r="H116" s="185" t="s">
        <v>398</v>
      </c>
      <c r="I116" s="540" t="s">
        <v>399</v>
      </c>
      <c r="J116" s="574"/>
      <c r="K116" s="186" t="s">
        <v>400</v>
      </c>
      <c r="L116" s="185" t="s">
        <v>398</v>
      </c>
      <c r="M116" s="540" t="s">
        <v>399</v>
      </c>
      <c r="N116" s="574"/>
      <c r="O116" s="186" t="s">
        <v>400</v>
      </c>
      <c r="P116" s="185" t="s">
        <v>398</v>
      </c>
      <c r="Q116" s="185" t="s">
        <v>399</v>
      </c>
      <c r="R116" s="540" t="s">
        <v>399</v>
      </c>
      <c r="S116" s="574"/>
    </row>
    <row r="117" spans="2:19" ht="23.25" customHeight="1" outlineLevel="1">
      <c r="B117" s="518"/>
      <c r="C117" s="518"/>
      <c r="D117" s="304">
        <v>5882</v>
      </c>
      <c r="E117" s="604" t="s">
        <v>432</v>
      </c>
      <c r="F117" s="605"/>
      <c r="G117" s="314">
        <v>956</v>
      </c>
      <c r="H117" s="304">
        <v>5882</v>
      </c>
      <c r="I117" s="604" t="s">
        <v>432</v>
      </c>
      <c r="J117" s="605"/>
      <c r="K117" s="314">
        <v>1200</v>
      </c>
      <c r="L117" s="232"/>
      <c r="M117" s="600"/>
      <c r="N117" s="601"/>
      <c r="O117" s="192"/>
      <c r="P117" s="232"/>
      <c r="Q117" s="190"/>
      <c r="R117" s="600"/>
      <c r="S117" s="601"/>
    </row>
    <row r="118" spans="2:19" ht="23.25" customHeight="1" outlineLevel="1">
      <c r="B118" s="518"/>
      <c r="C118" s="518"/>
      <c r="D118" s="185" t="s">
        <v>398</v>
      </c>
      <c r="E118" s="540" t="s">
        <v>399</v>
      </c>
      <c r="F118" s="574"/>
      <c r="G118" s="186" t="s">
        <v>400</v>
      </c>
      <c r="H118" s="185" t="s">
        <v>398</v>
      </c>
      <c r="I118" s="540" t="s">
        <v>399</v>
      </c>
      <c r="J118" s="574"/>
      <c r="K118" s="186" t="s">
        <v>400</v>
      </c>
      <c r="L118" s="185" t="s">
        <v>398</v>
      </c>
      <c r="M118" s="540" t="s">
        <v>399</v>
      </c>
      <c r="N118" s="574"/>
      <c r="O118" s="186" t="s">
        <v>400</v>
      </c>
      <c r="P118" s="185" t="s">
        <v>398</v>
      </c>
      <c r="Q118" s="185" t="s">
        <v>399</v>
      </c>
      <c r="R118" s="540" t="s">
        <v>399</v>
      </c>
      <c r="S118" s="574"/>
    </row>
    <row r="119" spans="2:19" ht="23.25" customHeight="1" outlineLevel="1">
      <c r="B119" s="518"/>
      <c r="C119" s="518"/>
      <c r="D119" s="304">
        <v>5882</v>
      </c>
      <c r="E119" s="604" t="s">
        <v>484</v>
      </c>
      <c r="F119" s="605"/>
      <c r="G119" s="314">
        <v>900</v>
      </c>
      <c r="H119" s="304">
        <v>5882</v>
      </c>
      <c r="I119" s="604" t="s">
        <v>484</v>
      </c>
      <c r="J119" s="605"/>
      <c r="K119" s="314">
        <v>1200</v>
      </c>
      <c r="L119" s="232"/>
      <c r="M119" s="600"/>
      <c r="N119" s="601"/>
      <c r="O119" s="192"/>
      <c r="P119" s="232"/>
      <c r="Q119" s="190"/>
      <c r="R119" s="600"/>
      <c r="S119" s="601"/>
    </row>
    <row r="120" spans="2:19" ht="23.25" customHeight="1" outlineLevel="1">
      <c r="B120" s="518"/>
      <c r="C120" s="518"/>
      <c r="D120" s="185" t="s">
        <v>398</v>
      </c>
      <c r="E120" s="540" t="s">
        <v>399</v>
      </c>
      <c r="F120" s="574"/>
      <c r="G120" s="186" t="s">
        <v>400</v>
      </c>
      <c r="H120" s="185" t="s">
        <v>398</v>
      </c>
      <c r="I120" s="540" t="s">
        <v>399</v>
      </c>
      <c r="J120" s="574"/>
      <c r="K120" s="186" t="s">
        <v>400</v>
      </c>
      <c r="L120" s="185" t="s">
        <v>398</v>
      </c>
      <c r="M120" s="540" t="s">
        <v>399</v>
      </c>
      <c r="N120" s="574"/>
      <c r="O120" s="186" t="s">
        <v>400</v>
      </c>
      <c r="P120" s="185" t="s">
        <v>398</v>
      </c>
      <c r="Q120" s="185" t="s">
        <v>399</v>
      </c>
      <c r="R120" s="540" t="s">
        <v>399</v>
      </c>
      <c r="S120" s="574"/>
    </row>
    <row r="121" spans="2:19" ht="23.25" customHeight="1" outlineLevel="1">
      <c r="B121" s="519"/>
      <c r="C121" s="519"/>
      <c r="D121" s="231"/>
      <c r="E121" s="602"/>
      <c r="F121" s="603"/>
      <c r="G121" s="189"/>
      <c r="H121" s="232"/>
      <c r="I121" s="600"/>
      <c r="J121" s="601"/>
      <c r="K121" s="192"/>
      <c r="L121" s="232"/>
      <c r="M121" s="600"/>
      <c r="N121" s="601"/>
      <c r="O121" s="192"/>
      <c r="P121" s="232"/>
      <c r="Q121" s="190"/>
      <c r="R121" s="600"/>
      <c r="S121" s="601"/>
    </row>
    <row r="122" spans="2:3" ht="15" thickBot="1">
      <c r="B122" s="174"/>
      <c r="C122" s="174"/>
    </row>
    <row r="123" spans="2:19" ht="15" thickBot="1">
      <c r="B123" s="174"/>
      <c r="C123" s="174"/>
      <c r="D123" s="500" t="s">
        <v>318</v>
      </c>
      <c r="E123" s="501"/>
      <c r="F123" s="501"/>
      <c r="G123" s="502"/>
      <c r="H123" s="500" t="s">
        <v>319</v>
      </c>
      <c r="I123" s="501"/>
      <c r="J123" s="501"/>
      <c r="K123" s="502"/>
      <c r="L123" s="501" t="s">
        <v>320</v>
      </c>
      <c r="M123" s="501"/>
      <c r="N123" s="501"/>
      <c r="O123" s="501"/>
      <c r="P123" s="500" t="s">
        <v>321</v>
      </c>
      <c r="Q123" s="501"/>
      <c r="R123" s="501"/>
      <c r="S123" s="502"/>
    </row>
    <row r="124" spans="2:19" ht="14.25">
      <c r="B124" s="504" t="s">
        <v>401</v>
      </c>
      <c r="C124" s="504" t="s">
        <v>402</v>
      </c>
      <c r="D124" s="534" t="s">
        <v>403</v>
      </c>
      <c r="E124" s="549"/>
      <c r="F124" s="549"/>
      <c r="G124" s="544"/>
      <c r="H124" s="534" t="s">
        <v>403</v>
      </c>
      <c r="I124" s="549"/>
      <c r="J124" s="549"/>
      <c r="K124" s="544"/>
      <c r="L124" s="534" t="s">
        <v>403</v>
      </c>
      <c r="M124" s="549"/>
      <c r="N124" s="549"/>
      <c r="O124" s="544"/>
      <c r="P124" s="534" t="s">
        <v>403</v>
      </c>
      <c r="Q124" s="549"/>
      <c r="R124" s="549"/>
      <c r="S124" s="544"/>
    </row>
    <row r="125" spans="2:19" ht="45" customHeight="1">
      <c r="B125" s="506"/>
      <c r="C125" s="506"/>
      <c r="D125" s="608" t="s">
        <v>457</v>
      </c>
      <c r="E125" s="609"/>
      <c r="F125" s="609"/>
      <c r="G125" s="610"/>
      <c r="H125" s="611" t="s">
        <v>454</v>
      </c>
      <c r="I125" s="612"/>
      <c r="J125" s="612"/>
      <c r="K125" s="613"/>
      <c r="L125" s="614"/>
      <c r="M125" s="615"/>
      <c r="N125" s="615"/>
      <c r="O125" s="616"/>
      <c r="P125" s="614"/>
      <c r="Q125" s="615"/>
      <c r="R125" s="615"/>
      <c r="S125" s="616"/>
    </row>
    <row r="126" spans="2:19" ht="32.25" customHeight="1">
      <c r="B126" s="514" t="s">
        <v>404</v>
      </c>
      <c r="C126" s="514" t="s">
        <v>405</v>
      </c>
      <c r="D126" s="228" t="s">
        <v>406</v>
      </c>
      <c r="E126" s="247" t="s">
        <v>317</v>
      </c>
      <c r="F126" s="185" t="s">
        <v>339</v>
      </c>
      <c r="G126" s="186" t="s">
        <v>356</v>
      </c>
      <c r="H126" s="228" t="s">
        <v>406</v>
      </c>
      <c r="I126" s="247" t="s">
        <v>317</v>
      </c>
      <c r="J126" s="185" t="s">
        <v>339</v>
      </c>
      <c r="K126" s="186" t="s">
        <v>356</v>
      </c>
      <c r="L126" s="228" t="s">
        <v>406</v>
      </c>
      <c r="M126" s="241" t="s">
        <v>317</v>
      </c>
      <c r="N126" s="185" t="s">
        <v>339</v>
      </c>
      <c r="O126" s="186" t="s">
        <v>356</v>
      </c>
      <c r="P126" s="228" t="s">
        <v>406</v>
      </c>
      <c r="Q126" s="241" t="s">
        <v>317</v>
      </c>
      <c r="R126" s="185" t="s">
        <v>339</v>
      </c>
      <c r="S126" s="186" t="s">
        <v>356</v>
      </c>
    </row>
    <row r="127" spans="2:19" ht="23.25" customHeight="1">
      <c r="B127" s="515"/>
      <c r="C127" s="516"/>
      <c r="D127" s="283">
        <v>1</v>
      </c>
      <c r="E127" s="315" t="s">
        <v>499</v>
      </c>
      <c r="F127" s="286" t="s">
        <v>478</v>
      </c>
      <c r="G127" s="299" t="s">
        <v>430</v>
      </c>
      <c r="H127" s="288">
        <v>1</v>
      </c>
      <c r="I127" s="317" t="s">
        <v>499</v>
      </c>
      <c r="J127" s="288" t="s">
        <v>478</v>
      </c>
      <c r="K127" s="299" t="s">
        <v>430</v>
      </c>
      <c r="L127" s="202"/>
      <c r="M127" s="244"/>
      <c r="N127" s="202"/>
      <c r="O127" s="242"/>
      <c r="P127" s="202"/>
      <c r="Q127" s="244"/>
      <c r="R127" s="202"/>
      <c r="S127" s="242"/>
    </row>
    <row r="128" spans="2:19" ht="29.25" customHeight="1">
      <c r="B128" s="515"/>
      <c r="C128" s="514" t="s">
        <v>407</v>
      </c>
      <c r="D128" s="185" t="s">
        <v>408</v>
      </c>
      <c r="E128" s="540" t="s">
        <v>409</v>
      </c>
      <c r="F128" s="574"/>
      <c r="G128" s="186" t="s">
        <v>410</v>
      </c>
      <c r="H128" s="185" t="s">
        <v>408</v>
      </c>
      <c r="I128" s="540" t="s">
        <v>409</v>
      </c>
      <c r="J128" s="574"/>
      <c r="K128" s="186" t="s">
        <v>410</v>
      </c>
      <c r="L128" s="185" t="s">
        <v>408</v>
      </c>
      <c r="M128" s="540" t="s">
        <v>409</v>
      </c>
      <c r="N128" s="574"/>
      <c r="O128" s="186" t="s">
        <v>410</v>
      </c>
      <c r="P128" s="185" t="s">
        <v>408</v>
      </c>
      <c r="Q128" s="540" t="s">
        <v>409</v>
      </c>
      <c r="R128" s="574"/>
      <c r="S128" s="186" t="s">
        <v>410</v>
      </c>
    </row>
    <row r="129" spans="2:19" ht="39" customHeight="1">
      <c r="B129" s="516"/>
      <c r="C129" s="516"/>
      <c r="D129" s="316">
        <v>2</v>
      </c>
      <c r="E129" s="604" t="s">
        <v>431</v>
      </c>
      <c r="F129" s="605"/>
      <c r="G129" s="314" t="s">
        <v>529</v>
      </c>
      <c r="H129" s="318">
        <v>4</v>
      </c>
      <c r="I129" s="617" t="s">
        <v>421</v>
      </c>
      <c r="J129" s="618"/>
      <c r="K129" s="319" t="s">
        <v>515</v>
      </c>
      <c r="L129" s="232"/>
      <c r="M129" s="600"/>
      <c r="N129" s="601"/>
      <c r="O129" s="192"/>
      <c r="P129" s="232"/>
      <c r="Q129" s="600"/>
      <c r="R129" s="601"/>
      <c r="S129" s="192"/>
    </row>
    <row r="133" ht="14.25" hidden="1"/>
    <row r="134" ht="14.25" hidden="1"/>
    <row r="135" ht="14.25" hidden="1">
      <c r="D135" s="159" t="s">
        <v>411</v>
      </c>
    </row>
    <row r="136" spans="4:9" ht="14.25" hidden="1">
      <c r="D136" s="159" t="s">
        <v>412</v>
      </c>
      <c r="E136" s="159" t="s">
        <v>413</v>
      </c>
      <c r="F136" s="159" t="s">
        <v>414</v>
      </c>
      <c r="H136" s="159" t="s">
        <v>415</v>
      </c>
      <c r="I136" s="159" t="s">
        <v>416</v>
      </c>
    </row>
    <row r="137" spans="4:9" ht="14.25" hidden="1">
      <c r="D137" s="159" t="s">
        <v>417</v>
      </c>
      <c r="E137" s="159" t="s">
        <v>418</v>
      </c>
      <c r="F137" s="159" t="s">
        <v>419</v>
      </c>
      <c r="H137" s="159" t="s">
        <v>420</v>
      </c>
      <c r="I137" s="159" t="s">
        <v>421</v>
      </c>
    </row>
    <row r="138" spans="4:9" ht="14.25" hidden="1">
      <c r="D138" s="159" t="s">
        <v>422</v>
      </c>
      <c r="E138" s="159" t="s">
        <v>423</v>
      </c>
      <c r="F138" s="159" t="s">
        <v>424</v>
      </c>
      <c r="H138" s="159" t="s">
        <v>425</v>
      </c>
      <c r="I138" s="159" t="s">
        <v>426</v>
      </c>
    </row>
    <row r="139" spans="4:11" ht="14.25" hidden="1">
      <c r="D139" s="159" t="s">
        <v>427</v>
      </c>
      <c r="F139" s="159" t="s">
        <v>428</v>
      </c>
      <c r="G139" s="159" t="s">
        <v>429</v>
      </c>
      <c r="H139" s="159" t="s">
        <v>430</v>
      </c>
      <c r="I139" s="159" t="s">
        <v>431</v>
      </c>
      <c r="K139" s="159" t="s">
        <v>432</v>
      </c>
    </row>
    <row r="140" spans="4:12" ht="14.25" hidden="1">
      <c r="D140" s="159" t="s">
        <v>433</v>
      </c>
      <c r="F140" s="159" t="s">
        <v>434</v>
      </c>
      <c r="G140" s="159" t="s">
        <v>435</v>
      </c>
      <c r="H140" s="159" t="s">
        <v>436</v>
      </c>
      <c r="I140" s="159" t="s">
        <v>437</v>
      </c>
      <c r="K140" s="159" t="s">
        <v>438</v>
      </c>
      <c r="L140" s="159" t="s">
        <v>439</v>
      </c>
    </row>
    <row r="141" spans="4:12" ht="14.25" hidden="1">
      <c r="D141" s="159" t="s">
        <v>440</v>
      </c>
      <c r="E141" s="233" t="s">
        <v>441</v>
      </c>
      <c r="G141" s="159" t="s">
        <v>442</v>
      </c>
      <c r="H141" s="159" t="s">
        <v>443</v>
      </c>
      <c r="K141" s="159" t="s">
        <v>444</v>
      </c>
      <c r="L141" s="159" t="s">
        <v>445</v>
      </c>
    </row>
    <row r="142" spans="4:12" ht="14.25" hidden="1">
      <c r="D142" s="159" t="s">
        <v>446</v>
      </c>
      <c r="E142" s="234" t="s">
        <v>447</v>
      </c>
      <c r="K142" s="159" t="s">
        <v>448</v>
      </c>
      <c r="L142" s="159" t="s">
        <v>449</v>
      </c>
    </row>
    <row r="143" spans="5:12" ht="14.25" hidden="1">
      <c r="E143" s="235" t="s">
        <v>450</v>
      </c>
      <c r="H143" s="159" t="s">
        <v>451</v>
      </c>
      <c r="K143" s="159" t="s">
        <v>452</v>
      </c>
      <c r="L143" s="159" t="s">
        <v>453</v>
      </c>
    </row>
    <row r="144" spans="8:12" ht="14.25" hidden="1">
      <c r="H144" s="159" t="s">
        <v>454</v>
      </c>
      <c r="K144" s="159" t="s">
        <v>455</v>
      </c>
      <c r="L144" s="159" t="s">
        <v>456</v>
      </c>
    </row>
    <row r="145" spans="8:12" ht="14.25" hidden="1">
      <c r="H145" s="159" t="s">
        <v>457</v>
      </c>
      <c r="K145" s="159" t="s">
        <v>458</v>
      </c>
      <c r="L145" s="159" t="s">
        <v>459</v>
      </c>
    </row>
    <row r="146" spans="2:12" ht="14.25" hidden="1">
      <c r="B146" s="159" t="s">
        <v>460</v>
      </c>
      <c r="C146" s="159" t="s">
        <v>461</v>
      </c>
      <c r="D146" s="159" t="s">
        <v>460</v>
      </c>
      <c r="G146" s="159" t="s">
        <v>462</v>
      </c>
      <c r="H146" s="159" t="s">
        <v>463</v>
      </c>
      <c r="J146" s="159" t="s">
        <v>283</v>
      </c>
      <c r="K146" s="159" t="s">
        <v>464</v>
      </c>
      <c r="L146" s="159" t="s">
        <v>465</v>
      </c>
    </row>
    <row r="147" spans="2:11" ht="14.25" hidden="1">
      <c r="B147" s="159">
        <v>1</v>
      </c>
      <c r="C147" s="159" t="s">
        <v>466</v>
      </c>
      <c r="D147" s="159" t="s">
        <v>467</v>
      </c>
      <c r="E147" s="159" t="s">
        <v>356</v>
      </c>
      <c r="F147" s="159" t="s">
        <v>11</v>
      </c>
      <c r="G147" s="159" t="s">
        <v>468</v>
      </c>
      <c r="H147" s="159" t="s">
        <v>469</v>
      </c>
      <c r="J147" s="159" t="s">
        <v>444</v>
      </c>
      <c r="K147" s="159" t="s">
        <v>470</v>
      </c>
    </row>
    <row r="148" spans="2:11" ht="14.25" hidden="1">
      <c r="B148" s="159">
        <v>2</v>
      </c>
      <c r="C148" s="159" t="s">
        <v>471</v>
      </c>
      <c r="D148" s="159" t="s">
        <v>472</v>
      </c>
      <c r="E148" s="159" t="s">
        <v>339</v>
      </c>
      <c r="F148" s="159" t="s">
        <v>18</v>
      </c>
      <c r="G148" s="159" t="s">
        <v>473</v>
      </c>
      <c r="J148" s="159" t="s">
        <v>474</v>
      </c>
      <c r="K148" s="159" t="s">
        <v>475</v>
      </c>
    </row>
    <row r="149" spans="2:11" ht="14.25" hidden="1">
      <c r="B149" s="159">
        <v>3</v>
      </c>
      <c r="C149" s="159" t="s">
        <v>476</v>
      </c>
      <c r="D149" s="159" t="s">
        <v>477</v>
      </c>
      <c r="E149" s="159" t="s">
        <v>317</v>
      </c>
      <c r="G149" s="159" t="s">
        <v>478</v>
      </c>
      <c r="J149" s="159" t="s">
        <v>479</v>
      </c>
      <c r="K149" s="159" t="s">
        <v>480</v>
      </c>
    </row>
    <row r="150" spans="2:11" ht="14.25" hidden="1">
      <c r="B150" s="159">
        <v>4</v>
      </c>
      <c r="C150" s="159" t="s">
        <v>469</v>
      </c>
      <c r="H150" s="159" t="s">
        <v>481</v>
      </c>
      <c r="I150" s="159" t="s">
        <v>482</v>
      </c>
      <c r="J150" s="159" t="s">
        <v>483</v>
      </c>
      <c r="K150" s="159" t="s">
        <v>484</v>
      </c>
    </row>
    <row r="151" spans="4:11" ht="14.25" hidden="1">
      <c r="D151" s="159" t="s">
        <v>478</v>
      </c>
      <c r="H151" s="159" t="s">
        <v>485</v>
      </c>
      <c r="I151" s="159" t="s">
        <v>486</v>
      </c>
      <c r="J151" s="159" t="s">
        <v>487</v>
      </c>
      <c r="K151" s="159" t="s">
        <v>488</v>
      </c>
    </row>
    <row r="152" spans="4:11" ht="14.25" hidden="1">
      <c r="D152" s="159" t="s">
        <v>489</v>
      </c>
      <c r="H152" s="159" t="s">
        <v>490</v>
      </c>
      <c r="I152" s="159" t="s">
        <v>491</v>
      </c>
      <c r="J152" s="159" t="s">
        <v>492</v>
      </c>
      <c r="K152" s="159" t="s">
        <v>493</v>
      </c>
    </row>
    <row r="153" spans="4:11" ht="14.25" hidden="1">
      <c r="D153" s="159" t="s">
        <v>494</v>
      </c>
      <c r="H153" s="159" t="s">
        <v>495</v>
      </c>
      <c r="J153" s="159" t="s">
        <v>496</v>
      </c>
      <c r="K153" s="159" t="s">
        <v>497</v>
      </c>
    </row>
    <row r="154" spans="8:10" ht="14.25" hidden="1">
      <c r="H154" s="159" t="s">
        <v>498</v>
      </c>
      <c r="J154" s="159" t="s">
        <v>499</v>
      </c>
    </row>
    <row r="155" spans="4:11" ht="57.75" hidden="1">
      <c r="D155" s="236" t="s">
        <v>500</v>
      </c>
      <c r="E155" s="159" t="s">
        <v>501</v>
      </c>
      <c r="F155" s="159" t="s">
        <v>502</v>
      </c>
      <c r="G155" s="159" t="s">
        <v>503</v>
      </c>
      <c r="H155" s="159" t="s">
        <v>504</v>
      </c>
      <c r="I155" s="159" t="s">
        <v>505</v>
      </c>
      <c r="J155" s="159" t="s">
        <v>506</v>
      </c>
      <c r="K155" s="159" t="s">
        <v>507</v>
      </c>
    </row>
    <row r="156" spans="2:11" ht="72" hidden="1">
      <c r="B156" s="159" t="s">
        <v>610</v>
      </c>
      <c r="C156" s="159" t="s">
        <v>609</v>
      </c>
      <c r="D156" s="236" t="s">
        <v>508</v>
      </c>
      <c r="E156" s="159" t="s">
        <v>509</v>
      </c>
      <c r="F156" s="159" t="s">
        <v>510</v>
      </c>
      <c r="G156" s="159" t="s">
        <v>511</v>
      </c>
      <c r="H156" s="159" t="s">
        <v>512</v>
      </c>
      <c r="I156" s="159" t="s">
        <v>513</v>
      </c>
      <c r="J156" s="159" t="s">
        <v>514</v>
      </c>
      <c r="K156" s="159" t="s">
        <v>515</v>
      </c>
    </row>
    <row r="157" spans="2:11" ht="43.5" hidden="1">
      <c r="B157" s="159" t="s">
        <v>611</v>
      </c>
      <c r="C157" s="159" t="s">
        <v>608</v>
      </c>
      <c r="D157" s="236" t="s">
        <v>516</v>
      </c>
      <c r="E157" s="159" t="s">
        <v>517</v>
      </c>
      <c r="F157" s="159" t="s">
        <v>518</v>
      </c>
      <c r="G157" s="159" t="s">
        <v>519</v>
      </c>
      <c r="H157" s="159" t="s">
        <v>520</v>
      </c>
      <c r="I157" s="159" t="s">
        <v>521</v>
      </c>
      <c r="J157" s="159" t="s">
        <v>522</v>
      </c>
      <c r="K157" s="159" t="s">
        <v>523</v>
      </c>
    </row>
    <row r="158" spans="2:11" ht="14.25" hidden="1">
      <c r="B158" s="159" t="s">
        <v>612</v>
      </c>
      <c r="C158" s="159" t="s">
        <v>607</v>
      </c>
      <c r="F158" s="159" t="s">
        <v>524</v>
      </c>
      <c r="G158" s="159" t="s">
        <v>525</v>
      </c>
      <c r="H158" s="159" t="s">
        <v>526</v>
      </c>
      <c r="I158" s="159" t="s">
        <v>527</v>
      </c>
      <c r="J158" s="159" t="s">
        <v>528</v>
      </c>
      <c r="K158" s="159" t="s">
        <v>529</v>
      </c>
    </row>
    <row r="159" spans="2:11" ht="14.25" hidden="1">
      <c r="B159" s="159" t="s">
        <v>613</v>
      </c>
      <c r="G159" s="159" t="s">
        <v>530</v>
      </c>
      <c r="H159" s="159" t="s">
        <v>531</v>
      </c>
      <c r="I159" s="159" t="s">
        <v>532</v>
      </c>
      <c r="J159" s="159" t="s">
        <v>533</v>
      </c>
      <c r="K159" s="159" t="s">
        <v>534</v>
      </c>
    </row>
    <row r="160" spans="3:10" ht="14.25" hidden="1">
      <c r="C160" s="159" t="s">
        <v>535</v>
      </c>
      <c r="J160" s="159" t="s">
        <v>536</v>
      </c>
    </row>
    <row r="161" spans="3:10" ht="14.25" hidden="1">
      <c r="C161" s="159" t="s">
        <v>537</v>
      </c>
      <c r="I161" s="159" t="s">
        <v>538</v>
      </c>
      <c r="J161" s="159" t="s">
        <v>539</v>
      </c>
    </row>
    <row r="162" spans="2:10" ht="14.25" hidden="1">
      <c r="B162" s="245" t="s">
        <v>614</v>
      </c>
      <c r="C162" s="159" t="s">
        <v>540</v>
      </c>
      <c r="I162" s="159" t="s">
        <v>541</v>
      </c>
      <c r="J162" s="159" t="s">
        <v>542</v>
      </c>
    </row>
    <row r="163" spans="2:10" ht="14.25" hidden="1">
      <c r="B163" s="245" t="s">
        <v>29</v>
      </c>
      <c r="C163" s="159" t="s">
        <v>543</v>
      </c>
      <c r="D163" s="159" t="s">
        <v>544</v>
      </c>
      <c r="E163" s="159" t="s">
        <v>545</v>
      </c>
      <c r="I163" s="159" t="s">
        <v>546</v>
      </c>
      <c r="J163" s="159" t="s">
        <v>283</v>
      </c>
    </row>
    <row r="164" spans="2:9" ht="14.25" hidden="1">
      <c r="B164" s="245" t="s">
        <v>16</v>
      </c>
      <c r="D164" s="159" t="s">
        <v>547</v>
      </c>
      <c r="E164" s="159" t="s">
        <v>548</v>
      </c>
      <c r="H164" s="159" t="s">
        <v>420</v>
      </c>
      <c r="I164" s="159" t="s">
        <v>549</v>
      </c>
    </row>
    <row r="165" spans="2:10" ht="14.25" hidden="1">
      <c r="B165" s="245" t="s">
        <v>34</v>
      </c>
      <c r="D165" s="159" t="s">
        <v>550</v>
      </c>
      <c r="E165" s="159" t="s">
        <v>551</v>
      </c>
      <c r="H165" s="159" t="s">
        <v>430</v>
      </c>
      <c r="I165" s="159" t="s">
        <v>552</v>
      </c>
      <c r="J165" s="159" t="s">
        <v>553</v>
      </c>
    </row>
    <row r="166" spans="2:10" ht="14.25" hidden="1">
      <c r="B166" s="245" t="s">
        <v>615</v>
      </c>
      <c r="C166" s="159" t="s">
        <v>554</v>
      </c>
      <c r="D166" s="159" t="s">
        <v>555</v>
      </c>
      <c r="H166" s="159" t="s">
        <v>436</v>
      </c>
      <c r="I166" s="159" t="s">
        <v>556</v>
      </c>
      <c r="J166" s="159" t="s">
        <v>557</v>
      </c>
    </row>
    <row r="167" spans="2:9" ht="14.25" hidden="1">
      <c r="B167" s="245" t="s">
        <v>616</v>
      </c>
      <c r="C167" s="159" t="s">
        <v>558</v>
      </c>
      <c r="H167" s="159" t="s">
        <v>443</v>
      </c>
      <c r="I167" s="159" t="s">
        <v>559</v>
      </c>
    </row>
    <row r="168" spans="2:9" ht="14.25" hidden="1">
      <c r="B168" s="245" t="s">
        <v>617</v>
      </c>
      <c r="C168" s="159" t="s">
        <v>560</v>
      </c>
      <c r="E168" s="159" t="s">
        <v>561</v>
      </c>
      <c r="H168" s="159" t="s">
        <v>562</v>
      </c>
      <c r="I168" s="159" t="s">
        <v>563</v>
      </c>
    </row>
    <row r="169" spans="2:9" ht="14.25" hidden="1">
      <c r="B169" s="245" t="s">
        <v>618</v>
      </c>
      <c r="C169" s="159" t="s">
        <v>564</v>
      </c>
      <c r="E169" s="159" t="s">
        <v>565</v>
      </c>
      <c r="H169" s="159" t="s">
        <v>566</v>
      </c>
      <c r="I169" s="159" t="s">
        <v>567</v>
      </c>
    </row>
    <row r="170" spans="2:9" ht="14.25" hidden="1">
      <c r="B170" s="245" t="s">
        <v>619</v>
      </c>
      <c r="C170" s="159" t="s">
        <v>568</v>
      </c>
      <c r="E170" s="159" t="s">
        <v>569</v>
      </c>
      <c r="H170" s="159" t="s">
        <v>570</v>
      </c>
      <c r="I170" s="159" t="s">
        <v>571</v>
      </c>
    </row>
    <row r="171" spans="2:9" ht="14.25" hidden="1">
      <c r="B171" s="245" t="s">
        <v>620</v>
      </c>
      <c r="C171" s="159" t="s">
        <v>572</v>
      </c>
      <c r="E171" s="159" t="s">
        <v>573</v>
      </c>
      <c r="H171" s="159" t="s">
        <v>574</v>
      </c>
      <c r="I171" s="159" t="s">
        <v>575</v>
      </c>
    </row>
    <row r="172" spans="2:9" ht="14.25" hidden="1">
      <c r="B172" s="245" t="s">
        <v>621</v>
      </c>
      <c r="C172" s="159" t="s">
        <v>576</v>
      </c>
      <c r="E172" s="159" t="s">
        <v>577</v>
      </c>
      <c r="H172" s="159" t="s">
        <v>578</v>
      </c>
      <c r="I172" s="159" t="s">
        <v>579</v>
      </c>
    </row>
    <row r="173" spans="2:9" ht="14.25" hidden="1">
      <c r="B173" s="245" t="s">
        <v>622</v>
      </c>
      <c r="C173" s="159" t="s">
        <v>283</v>
      </c>
      <c r="E173" s="159" t="s">
        <v>580</v>
      </c>
      <c r="H173" s="159" t="s">
        <v>581</v>
      </c>
      <c r="I173" s="159" t="s">
        <v>582</v>
      </c>
    </row>
    <row r="174" spans="2:9" ht="14.25" hidden="1">
      <c r="B174" s="245" t="s">
        <v>623</v>
      </c>
      <c r="E174" s="159" t="s">
        <v>583</v>
      </c>
      <c r="H174" s="159" t="s">
        <v>584</v>
      </c>
      <c r="I174" s="159" t="s">
        <v>585</v>
      </c>
    </row>
    <row r="175" spans="2:9" ht="14.25" hidden="1">
      <c r="B175" s="245" t="s">
        <v>624</v>
      </c>
      <c r="E175" s="159" t="s">
        <v>586</v>
      </c>
      <c r="H175" s="159" t="s">
        <v>587</v>
      </c>
      <c r="I175" s="159" t="s">
        <v>588</v>
      </c>
    </row>
    <row r="176" spans="2:9" ht="14.25" hidden="1">
      <c r="B176" s="245" t="s">
        <v>625</v>
      </c>
      <c r="E176" s="159" t="s">
        <v>589</v>
      </c>
      <c r="H176" s="159" t="s">
        <v>590</v>
      </c>
      <c r="I176" s="159" t="s">
        <v>591</v>
      </c>
    </row>
    <row r="177" spans="2:9" ht="14.25" hidden="1">
      <c r="B177" s="245" t="s">
        <v>626</v>
      </c>
      <c r="H177" s="159" t="s">
        <v>592</v>
      </c>
      <c r="I177" s="159" t="s">
        <v>593</v>
      </c>
    </row>
    <row r="178" spans="2:8" ht="14.25" hidden="1">
      <c r="B178" s="245" t="s">
        <v>627</v>
      </c>
      <c r="H178" s="159" t="s">
        <v>594</v>
      </c>
    </row>
    <row r="179" spans="2:8" ht="14.25" hidden="1">
      <c r="B179" s="245" t="s">
        <v>628</v>
      </c>
      <c r="H179" s="159" t="s">
        <v>595</v>
      </c>
    </row>
    <row r="180" spans="2:8" ht="14.25" hidden="1">
      <c r="B180" s="245" t="s">
        <v>629</v>
      </c>
      <c r="H180" s="159" t="s">
        <v>596</v>
      </c>
    </row>
    <row r="181" spans="2:8" ht="14.25" hidden="1">
      <c r="B181" s="245" t="s">
        <v>630</v>
      </c>
      <c r="H181" s="159" t="s">
        <v>597</v>
      </c>
    </row>
    <row r="182" spans="2:8" ht="14.25" hidden="1">
      <c r="B182" s="245" t="s">
        <v>631</v>
      </c>
      <c r="D182" t="s">
        <v>598</v>
      </c>
      <c r="H182" s="159" t="s">
        <v>599</v>
      </c>
    </row>
    <row r="183" spans="2:8" ht="14.25" hidden="1">
      <c r="B183" s="245" t="s">
        <v>632</v>
      </c>
      <c r="D183" t="s">
        <v>600</v>
      </c>
      <c r="H183" s="159" t="s">
        <v>601</v>
      </c>
    </row>
    <row r="184" spans="2:8" ht="14.25" hidden="1">
      <c r="B184" s="245" t="s">
        <v>633</v>
      </c>
      <c r="D184" t="s">
        <v>602</v>
      </c>
      <c r="H184" s="159" t="s">
        <v>603</v>
      </c>
    </row>
    <row r="185" spans="2:8" ht="14.25" hidden="1">
      <c r="B185" s="245" t="s">
        <v>634</v>
      </c>
      <c r="D185" t="s">
        <v>600</v>
      </c>
      <c r="H185" s="159" t="s">
        <v>604</v>
      </c>
    </row>
    <row r="186" spans="2:4" ht="14.25" hidden="1">
      <c r="B186" s="245" t="s">
        <v>635</v>
      </c>
      <c r="D186" t="s">
        <v>605</v>
      </c>
    </row>
    <row r="187" spans="2:4" ht="14.25" hidden="1">
      <c r="B187" s="245" t="s">
        <v>636</v>
      </c>
      <c r="D187" t="s">
        <v>600</v>
      </c>
    </row>
    <row r="188" ht="14.25" hidden="1">
      <c r="B188" s="245" t="s">
        <v>637</v>
      </c>
    </row>
    <row r="189" ht="14.25" hidden="1">
      <c r="B189" s="245" t="s">
        <v>638</v>
      </c>
    </row>
    <row r="190" ht="14.25" hidden="1">
      <c r="B190" s="245" t="s">
        <v>639</v>
      </c>
    </row>
    <row r="191" ht="14.25" hidden="1">
      <c r="B191" s="245" t="s">
        <v>640</v>
      </c>
    </row>
    <row r="192" ht="14.25" hidden="1">
      <c r="B192" s="245" t="s">
        <v>641</v>
      </c>
    </row>
    <row r="193" ht="14.25" hidden="1">
      <c r="B193" s="245" t="s">
        <v>642</v>
      </c>
    </row>
    <row r="194" ht="14.25" hidden="1">
      <c r="B194" s="245" t="s">
        <v>643</v>
      </c>
    </row>
    <row r="195" ht="14.25" hidden="1">
      <c r="B195" s="245" t="s">
        <v>644</v>
      </c>
    </row>
    <row r="196" ht="14.25" hidden="1">
      <c r="B196" s="245" t="s">
        <v>645</v>
      </c>
    </row>
    <row r="197" ht="14.25" hidden="1">
      <c r="B197" s="245" t="s">
        <v>51</v>
      </c>
    </row>
    <row r="198" ht="14.25" hidden="1">
      <c r="B198" s="245" t="s">
        <v>57</v>
      </c>
    </row>
    <row r="199" ht="14.25" hidden="1">
      <c r="B199" s="245" t="s">
        <v>59</v>
      </c>
    </row>
    <row r="200" ht="14.25" hidden="1">
      <c r="B200" s="245" t="s">
        <v>61</v>
      </c>
    </row>
    <row r="201" ht="14.25" hidden="1">
      <c r="B201" s="245" t="s">
        <v>23</v>
      </c>
    </row>
    <row r="202" ht="14.25" hidden="1">
      <c r="B202" s="245" t="s">
        <v>63</v>
      </c>
    </row>
    <row r="203" ht="14.25" hidden="1">
      <c r="B203" s="245" t="s">
        <v>65</v>
      </c>
    </row>
    <row r="204" ht="14.25" hidden="1">
      <c r="B204" s="245" t="s">
        <v>68</v>
      </c>
    </row>
    <row r="205" ht="14.25" hidden="1">
      <c r="B205" s="245" t="s">
        <v>69</v>
      </c>
    </row>
    <row r="206" ht="14.25" hidden="1">
      <c r="B206" s="245" t="s">
        <v>70</v>
      </c>
    </row>
    <row r="207" ht="14.25" hidden="1">
      <c r="B207" s="245" t="s">
        <v>71</v>
      </c>
    </row>
    <row r="208" ht="14.25" hidden="1">
      <c r="B208" s="245" t="s">
        <v>646</v>
      </c>
    </row>
    <row r="209" ht="14.25" hidden="1">
      <c r="B209" s="245" t="s">
        <v>647</v>
      </c>
    </row>
    <row r="210" ht="14.25" hidden="1">
      <c r="B210" s="245" t="s">
        <v>75</v>
      </c>
    </row>
    <row r="211" ht="14.25" hidden="1">
      <c r="B211" s="245" t="s">
        <v>77</v>
      </c>
    </row>
    <row r="212" ht="14.25" hidden="1">
      <c r="B212" s="245" t="s">
        <v>81</v>
      </c>
    </row>
    <row r="213" ht="14.25" hidden="1">
      <c r="B213" s="245" t="s">
        <v>648</v>
      </c>
    </row>
    <row r="214" ht="14.25" hidden="1">
      <c r="B214" s="245" t="s">
        <v>649</v>
      </c>
    </row>
    <row r="215" ht="14.25" hidden="1">
      <c r="B215" s="245" t="s">
        <v>650</v>
      </c>
    </row>
    <row r="216" ht="14.25" hidden="1">
      <c r="B216" s="245" t="s">
        <v>79</v>
      </c>
    </row>
    <row r="217" ht="14.25" hidden="1">
      <c r="B217" s="245" t="s">
        <v>80</v>
      </c>
    </row>
    <row r="218" ht="14.25" hidden="1">
      <c r="B218" s="245" t="s">
        <v>83</v>
      </c>
    </row>
    <row r="219" ht="14.25" hidden="1">
      <c r="B219" s="245" t="s">
        <v>85</v>
      </c>
    </row>
    <row r="220" ht="14.25" hidden="1">
      <c r="B220" s="245" t="s">
        <v>651</v>
      </c>
    </row>
    <row r="221" ht="14.25" hidden="1">
      <c r="B221" s="245" t="s">
        <v>84</v>
      </c>
    </row>
    <row r="222" ht="14.25" hidden="1">
      <c r="B222" s="245" t="s">
        <v>86</v>
      </c>
    </row>
    <row r="223" ht="14.25" hidden="1">
      <c r="B223" s="245" t="s">
        <v>89</v>
      </c>
    </row>
    <row r="224" ht="14.25" hidden="1">
      <c r="B224" s="245" t="s">
        <v>88</v>
      </c>
    </row>
    <row r="225" ht="14.25" hidden="1">
      <c r="B225" s="245" t="s">
        <v>652</v>
      </c>
    </row>
    <row r="226" ht="14.25" hidden="1">
      <c r="B226" s="245" t="s">
        <v>95</v>
      </c>
    </row>
    <row r="227" ht="14.25" hidden="1">
      <c r="B227" s="245" t="s">
        <v>97</v>
      </c>
    </row>
    <row r="228" ht="14.25" hidden="1">
      <c r="B228" s="245" t="s">
        <v>98</v>
      </c>
    </row>
    <row r="229" ht="14.25" hidden="1">
      <c r="B229" s="245" t="s">
        <v>99</v>
      </c>
    </row>
    <row r="230" ht="14.25" hidden="1">
      <c r="B230" s="245" t="s">
        <v>653</v>
      </c>
    </row>
    <row r="231" ht="14.25" hidden="1">
      <c r="B231" s="245" t="s">
        <v>654</v>
      </c>
    </row>
    <row r="232" ht="14.25" hidden="1">
      <c r="B232" s="245" t="s">
        <v>100</v>
      </c>
    </row>
    <row r="233" ht="14.25" hidden="1">
      <c r="B233" s="245" t="s">
        <v>154</v>
      </c>
    </row>
    <row r="234" ht="14.25" hidden="1">
      <c r="B234" s="245" t="s">
        <v>655</v>
      </c>
    </row>
    <row r="235" ht="28.5" hidden="1">
      <c r="B235" s="245" t="s">
        <v>656</v>
      </c>
    </row>
    <row r="236" ht="14.25" hidden="1">
      <c r="B236" s="245" t="s">
        <v>105</v>
      </c>
    </row>
    <row r="237" ht="14.25" hidden="1">
      <c r="B237" s="245" t="s">
        <v>107</v>
      </c>
    </row>
    <row r="238" ht="14.25" hidden="1">
      <c r="B238" s="245" t="s">
        <v>657</v>
      </c>
    </row>
    <row r="239" ht="14.25" hidden="1">
      <c r="B239" s="245" t="s">
        <v>155</v>
      </c>
    </row>
    <row r="240" ht="14.25" hidden="1">
      <c r="B240" s="245" t="s">
        <v>172</v>
      </c>
    </row>
    <row r="241" ht="14.25" hidden="1">
      <c r="B241" s="245" t="s">
        <v>106</v>
      </c>
    </row>
    <row r="242" ht="14.25" hidden="1">
      <c r="B242" s="245" t="s">
        <v>110</v>
      </c>
    </row>
    <row r="243" ht="14.25" hidden="1">
      <c r="B243" s="245" t="s">
        <v>104</v>
      </c>
    </row>
    <row r="244" ht="14.25" hidden="1">
      <c r="B244" s="245" t="s">
        <v>126</v>
      </c>
    </row>
    <row r="245" ht="14.25" hidden="1">
      <c r="B245" s="245" t="s">
        <v>658</v>
      </c>
    </row>
    <row r="246" ht="14.25" hidden="1">
      <c r="B246" s="245" t="s">
        <v>112</v>
      </c>
    </row>
    <row r="247" ht="14.25" hidden="1">
      <c r="B247" s="245" t="s">
        <v>115</v>
      </c>
    </row>
    <row r="248" ht="14.25" hidden="1">
      <c r="B248" s="245" t="s">
        <v>121</v>
      </c>
    </row>
    <row r="249" ht="14.25" hidden="1">
      <c r="B249" s="245" t="s">
        <v>118</v>
      </c>
    </row>
    <row r="250" ht="28.5" hidden="1">
      <c r="B250" s="245" t="s">
        <v>659</v>
      </c>
    </row>
    <row r="251" ht="14.25" hidden="1">
      <c r="B251" s="245" t="s">
        <v>116</v>
      </c>
    </row>
    <row r="252" ht="14.25" hidden="1">
      <c r="B252" s="245" t="s">
        <v>117</v>
      </c>
    </row>
    <row r="253" ht="14.25" hidden="1">
      <c r="B253" s="245" t="s">
        <v>128</v>
      </c>
    </row>
    <row r="254" ht="14.25" hidden="1">
      <c r="B254" s="245" t="s">
        <v>125</v>
      </c>
    </row>
    <row r="255" ht="14.25" hidden="1">
      <c r="B255" s="245" t="s">
        <v>124</v>
      </c>
    </row>
    <row r="256" ht="14.25" hidden="1">
      <c r="B256" s="245" t="s">
        <v>127</v>
      </c>
    </row>
    <row r="257" ht="14.25" hidden="1">
      <c r="B257" s="245" t="s">
        <v>119</v>
      </c>
    </row>
    <row r="258" ht="14.25" hidden="1">
      <c r="B258" s="245" t="s">
        <v>120</v>
      </c>
    </row>
    <row r="259" ht="14.25" hidden="1">
      <c r="B259" s="245" t="s">
        <v>113</v>
      </c>
    </row>
    <row r="260" ht="14.25" hidden="1">
      <c r="B260" s="245" t="s">
        <v>114</v>
      </c>
    </row>
    <row r="261" ht="14.25" hidden="1">
      <c r="B261" s="245" t="s">
        <v>129</v>
      </c>
    </row>
    <row r="262" ht="14.25" hidden="1">
      <c r="B262" s="245" t="s">
        <v>135</v>
      </c>
    </row>
    <row r="263" ht="14.25" hidden="1">
      <c r="B263" s="245" t="s">
        <v>136</v>
      </c>
    </row>
    <row r="264" ht="14.25" hidden="1">
      <c r="B264" s="245" t="s">
        <v>134</v>
      </c>
    </row>
    <row r="265" ht="14.25" hidden="1">
      <c r="B265" s="245" t="s">
        <v>660</v>
      </c>
    </row>
    <row r="266" ht="14.25" hidden="1">
      <c r="B266" s="245" t="s">
        <v>131</v>
      </c>
    </row>
    <row r="267" ht="14.25" hidden="1">
      <c r="B267" s="245" t="s">
        <v>130</v>
      </c>
    </row>
    <row r="268" ht="14.25" hidden="1">
      <c r="B268" s="245" t="s">
        <v>138</v>
      </c>
    </row>
    <row r="269" ht="14.25" hidden="1">
      <c r="B269" s="245" t="s">
        <v>139</v>
      </c>
    </row>
    <row r="270" ht="14.25" hidden="1">
      <c r="B270" s="245" t="s">
        <v>141</v>
      </c>
    </row>
    <row r="271" ht="14.25" hidden="1">
      <c r="B271" s="245" t="s">
        <v>144</v>
      </c>
    </row>
    <row r="272" ht="14.25" hidden="1">
      <c r="B272" s="245" t="s">
        <v>145</v>
      </c>
    </row>
    <row r="273" ht="14.25" hidden="1">
      <c r="B273" s="245" t="s">
        <v>140</v>
      </c>
    </row>
    <row r="274" ht="14.25" hidden="1">
      <c r="B274" s="245" t="s">
        <v>142</v>
      </c>
    </row>
    <row r="275" ht="14.25" hidden="1">
      <c r="B275" s="245" t="s">
        <v>146</v>
      </c>
    </row>
    <row r="276" ht="14.25" hidden="1">
      <c r="B276" s="245" t="s">
        <v>661</v>
      </c>
    </row>
    <row r="277" ht="14.25" hidden="1">
      <c r="B277" s="245" t="s">
        <v>143</v>
      </c>
    </row>
    <row r="278" ht="14.25" hidden="1">
      <c r="B278" s="245" t="s">
        <v>151</v>
      </c>
    </row>
    <row r="279" ht="14.25" hidden="1">
      <c r="B279" s="245" t="s">
        <v>152</v>
      </c>
    </row>
    <row r="280" ht="14.25" hidden="1">
      <c r="B280" s="245" t="s">
        <v>153</v>
      </c>
    </row>
    <row r="281" ht="14.25" hidden="1">
      <c r="B281" s="245" t="s">
        <v>160</v>
      </c>
    </row>
    <row r="282" ht="14.25" hidden="1">
      <c r="B282" s="245" t="s">
        <v>173</v>
      </c>
    </row>
    <row r="283" ht="14.25" hidden="1">
      <c r="B283" s="245" t="s">
        <v>161</v>
      </c>
    </row>
    <row r="284" ht="14.25" hidden="1">
      <c r="B284" s="245" t="s">
        <v>168</v>
      </c>
    </row>
    <row r="285" ht="14.25" hidden="1">
      <c r="B285" s="245" t="s">
        <v>164</v>
      </c>
    </row>
    <row r="286" ht="14.25" hidden="1">
      <c r="B286" s="245" t="s">
        <v>66</v>
      </c>
    </row>
    <row r="287" ht="14.25" hidden="1">
      <c r="B287" s="245" t="s">
        <v>158</v>
      </c>
    </row>
    <row r="288" ht="14.25" hidden="1">
      <c r="B288" s="245" t="s">
        <v>162</v>
      </c>
    </row>
    <row r="289" ht="14.25" hidden="1">
      <c r="B289" s="245" t="s">
        <v>159</v>
      </c>
    </row>
    <row r="290" ht="14.25" hidden="1">
      <c r="B290" s="245" t="s">
        <v>174</v>
      </c>
    </row>
    <row r="291" ht="14.25" hidden="1">
      <c r="B291" s="245" t="s">
        <v>662</v>
      </c>
    </row>
    <row r="292" ht="14.25" hidden="1">
      <c r="B292" s="245" t="s">
        <v>167</v>
      </c>
    </row>
    <row r="293" ht="14.25" hidden="1">
      <c r="B293" s="245" t="s">
        <v>175</v>
      </c>
    </row>
    <row r="294" ht="14.25" hidden="1">
      <c r="B294" s="245" t="s">
        <v>163</v>
      </c>
    </row>
    <row r="295" ht="14.25" hidden="1">
      <c r="B295" s="245" t="s">
        <v>178</v>
      </c>
    </row>
    <row r="296" ht="14.25" hidden="1">
      <c r="B296" s="245" t="s">
        <v>663</v>
      </c>
    </row>
    <row r="297" ht="14.25" hidden="1">
      <c r="B297" s="245" t="s">
        <v>183</v>
      </c>
    </row>
    <row r="298" ht="14.25" hidden="1">
      <c r="B298" s="245" t="s">
        <v>180</v>
      </c>
    </row>
    <row r="299" ht="14.25" hidden="1">
      <c r="B299" s="245" t="s">
        <v>179</v>
      </c>
    </row>
    <row r="300" ht="14.25" hidden="1">
      <c r="B300" s="245" t="s">
        <v>188</v>
      </c>
    </row>
    <row r="301" ht="14.25" hidden="1">
      <c r="B301" s="245" t="s">
        <v>184</v>
      </c>
    </row>
    <row r="302" ht="14.25" hidden="1">
      <c r="B302" s="245" t="s">
        <v>185</v>
      </c>
    </row>
    <row r="303" ht="14.25" hidden="1">
      <c r="B303" s="245" t="s">
        <v>186</v>
      </c>
    </row>
    <row r="304" ht="14.25" hidden="1">
      <c r="B304" s="245" t="s">
        <v>187</v>
      </c>
    </row>
    <row r="305" ht="14.25" hidden="1">
      <c r="B305" s="245" t="s">
        <v>189</v>
      </c>
    </row>
    <row r="306" ht="14.25" hidden="1">
      <c r="B306" s="245" t="s">
        <v>664</v>
      </c>
    </row>
    <row r="307" ht="14.25" hidden="1">
      <c r="B307" s="245" t="s">
        <v>190</v>
      </c>
    </row>
    <row r="308" ht="14.25" hidden="1">
      <c r="B308" s="245" t="s">
        <v>191</v>
      </c>
    </row>
    <row r="309" ht="14.25" hidden="1">
      <c r="B309" s="245" t="s">
        <v>196</v>
      </c>
    </row>
    <row r="310" ht="14.25" hidden="1">
      <c r="B310" s="245" t="s">
        <v>197</v>
      </c>
    </row>
    <row r="311" ht="28.5" hidden="1">
      <c r="B311" s="245" t="s">
        <v>156</v>
      </c>
    </row>
    <row r="312" ht="14.25" hidden="1">
      <c r="B312" s="245" t="s">
        <v>665</v>
      </c>
    </row>
    <row r="313" ht="14.25" hidden="1">
      <c r="B313" s="245" t="s">
        <v>666</v>
      </c>
    </row>
    <row r="314" ht="14.25" hidden="1">
      <c r="B314" s="245" t="s">
        <v>198</v>
      </c>
    </row>
    <row r="315" ht="14.25" hidden="1">
      <c r="B315" s="245" t="s">
        <v>157</v>
      </c>
    </row>
    <row r="316" ht="14.25" hidden="1">
      <c r="B316" s="245" t="s">
        <v>667</v>
      </c>
    </row>
    <row r="317" ht="14.25" hidden="1">
      <c r="B317" s="245" t="s">
        <v>170</v>
      </c>
    </row>
    <row r="318" ht="14.25" hidden="1">
      <c r="B318" s="245" t="s">
        <v>202</v>
      </c>
    </row>
    <row r="319" ht="14.25" hidden="1">
      <c r="B319" s="245" t="s">
        <v>203</v>
      </c>
    </row>
    <row r="320" ht="14.25" hidden="1">
      <c r="B320" s="245" t="s">
        <v>182</v>
      </c>
    </row>
    <row r="321" ht="14.25" hidden="1"/>
  </sheetData>
  <sheetProtection/>
  <mergeCells count="352">
    <mergeCell ref="R69:S69"/>
    <mergeCell ref="I115:J115"/>
    <mergeCell ref="M114:N114"/>
    <mergeCell ref="M115:N115"/>
    <mergeCell ref="R115:S115"/>
    <mergeCell ref="R114:S114"/>
    <mergeCell ref="P95:P96"/>
    <mergeCell ref="Q95:Q96"/>
    <mergeCell ref="R95:R96"/>
    <mergeCell ref="P98:P99"/>
    <mergeCell ref="J68:K68"/>
    <mergeCell ref="J69:K69"/>
    <mergeCell ref="N68:O68"/>
    <mergeCell ref="N69:O69"/>
    <mergeCell ref="R68:S68"/>
    <mergeCell ref="P101:S101"/>
    <mergeCell ref="Q98:Q99"/>
    <mergeCell ref="R98:R99"/>
    <mergeCell ref="N95:N96"/>
    <mergeCell ref="O95:O96"/>
    <mergeCell ref="R102:S102"/>
    <mergeCell ref="R103:S103"/>
    <mergeCell ref="S98:S99"/>
    <mergeCell ref="L98:L99"/>
    <mergeCell ref="C2:G2"/>
    <mergeCell ref="B6:G6"/>
    <mergeCell ref="B7:G7"/>
    <mergeCell ref="B8:G8"/>
    <mergeCell ref="C3:G3"/>
    <mergeCell ref="B102:B111"/>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L124:O124"/>
    <mergeCell ref="B112:B121"/>
    <mergeCell ref="C112:C113"/>
    <mergeCell ref="C114:C121"/>
    <mergeCell ref="E114:F114"/>
    <mergeCell ref="E115:F115"/>
    <mergeCell ref="E116:F116"/>
    <mergeCell ref="E117:F117"/>
    <mergeCell ref="E118:F118"/>
    <mergeCell ref="I114:J114"/>
    <mergeCell ref="I117:J117"/>
    <mergeCell ref="I118:J118"/>
    <mergeCell ref="I119:J119"/>
    <mergeCell ref="I120:J120"/>
    <mergeCell ref="H124:K124"/>
    <mergeCell ref="I121:J121"/>
    <mergeCell ref="M116:N116"/>
    <mergeCell ref="M117:N117"/>
    <mergeCell ref="M118:N118"/>
    <mergeCell ref="E121:F121"/>
    <mergeCell ref="D123:G123"/>
    <mergeCell ref="H123:K123"/>
    <mergeCell ref="L123:O123"/>
    <mergeCell ref="E119:F119"/>
    <mergeCell ref="E120:F120"/>
    <mergeCell ref="I116:J116"/>
    <mergeCell ref="P123:S123"/>
    <mergeCell ref="M119:N119"/>
    <mergeCell ref="M120:N120"/>
    <mergeCell ref="M121:N121"/>
    <mergeCell ref="R116:S116"/>
    <mergeCell ref="R117:S117"/>
    <mergeCell ref="R118:S118"/>
    <mergeCell ref="R119:S119"/>
    <mergeCell ref="R120:S120"/>
    <mergeCell ref="R121:S121"/>
    <mergeCell ref="C102:C103"/>
    <mergeCell ref="F102:G102"/>
    <mergeCell ref="J102:K102"/>
    <mergeCell ref="N102:O102"/>
    <mergeCell ref="M98:M99"/>
    <mergeCell ref="N98:N99"/>
    <mergeCell ref="O98:O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K98:K99"/>
    <mergeCell ref="G89:G90"/>
    <mergeCell ref="H89:H90"/>
    <mergeCell ref="I89:I90"/>
    <mergeCell ref="J89:J90"/>
    <mergeCell ref="K89:K90"/>
    <mergeCell ref="K92:K93"/>
    <mergeCell ref="S92:S93"/>
    <mergeCell ref="D95:D96"/>
    <mergeCell ref="E95:E96"/>
    <mergeCell ref="F95:F96"/>
    <mergeCell ref="G95:G96"/>
    <mergeCell ref="H95:H96"/>
    <mergeCell ref="I95:I96"/>
    <mergeCell ref="J95:J96"/>
    <mergeCell ref="K95:K96"/>
    <mergeCell ref="N92:N93"/>
    <mergeCell ref="O92:O93"/>
    <mergeCell ref="P92:P93"/>
    <mergeCell ref="Q92:Q93"/>
    <mergeCell ref="L92:L93"/>
    <mergeCell ref="L89:L90"/>
    <mergeCell ref="S95:S96"/>
    <mergeCell ref="M95:M96"/>
    <mergeCell ref="L95:L96"/>
    <mergeCell ref="M89:M90"/>
    <mergeCell ref="N89:N90"/>
    <mergeCell ref="B88:B99"/>
    <mergeCell ref="C88:C99"/>
    <mergeCell ref="D89:D90"/>
    <mergeCell ref="E89:E90"/>
    <mergeCell ref="F89:F90"/>
    <mergeCell ref="J92:J93"/>
    <mergeCell ref="J98:J99"/>
    <mergeCell ref="L85:O85"/>
    <mergeCell ref="S89:S90"/>
    <mergeCell ref="D92:D93"/>
    <mergeCell ref="E92:E93"/>
    <mergeCell ref="F92:F93"/>
    <mergeCell ref="G92:G93"/>
    <mergeCell ref="H92:H93"/>
    <mergeCell ref="I92:I93"/>
    <mergeCell ref="R92:R93"/>
    <mergeCell ref="M92:M93"/>
    <mergeCell ref="O89:O90"/>
    <mergeCell ref="P89:P90"/>
    <mergeCell ref="Q89:Q90"/>
    <mergeCell ref="R89:R90"/>
    <mergeCell ref="P85:S85"/>
    <mergeCell ref="B86:B87"/>
    <mergeCell ref="C86:C87"/>
    <mergeCell ref="D86:E86"/>
    <mergeCell ref="H86:I86"/>
    <mergeCell ref="L86:M86"/>
    <mergeCell ref="P86:Q86"/>
    <mergeCell ref="D87:E87"/>
    <mergeCell ref="D85:G85"/>
    <mergeCell ref="H85:K85"/>
    <mergeCell ref="E82:F82"/>
    <mergeCell ref="I82:J82"/>
    <mergeCell ref="M82:N82"/>
    <mergeCell ref="Q82:R82"/>
    <mergeCell ref="E83:F83"/>
    <mergeCell ref="I83:J83"/>
    <mergeCell ref="B77:B83"/>
    <mergeCell ref="C77:C83"/>
    <mergeCell ref="E77:F77"/>
    <mergeCell ref="I77:J77"/>
    <mergeCell ref="M77:N77"/>
    <mergeCell ref="Q77:R77"/>
    <mergeCell ref="E78:F78"/>
    <mergeCell ref="E80:F80"/>
    <mergeCell ref="E81:F81"/>
    <mergeCell ref="I81:J81"/>
    <mergeCell ref="M81:N81"/>
    <mergeCell ref="Q81:R81"/>
    <mergeCell ref="M83:N83"/>
    <mergeCell ref="Q83:R83"/>
    <mergeCell ref="E79:F79"/>
    <mergeCell ref="I79:J79"/>
    <mergeCell ref="M79:N79"/>
    <mergeCell ref="Q79:R79"/>
    <mergeCell ref="I80:J80"/>
    <mergeCell ref="M80:N80"/>
    <mergeCell ref="Q80:R80"/>
    <mergeCell ref="J73:K73"/>
    <mergeCell ref="N73:O73"/>
    <mergeCell ref="R73:S73"/>
    <mergeCell ref="I78:J78"/>
    <mergeCell ref="M78:N78"/>
    <mergeCell ref="Q78:R78"/>
    <mergeCell ref="J76:K76"/>
    <mergeCell ref="N76:O76"/>
    <mergeCell ref="R76:S76"/>
    <mergeCell ref="J70:K70"/>
    <mergeCell ref="N70:O70"/>
    <mergeCell ref="R70:S70"/>
    <mergeCell ref="J75:K75"/>
    <mergeCell ref="N75:O75"/>
    <mergeCell ref="R75:S75"/>
    <mergeCell ref="N72:O72"/>
    <mergeCell ref="F71:G71"/>
    <mergeCell ref="J71:K71"/>
    <mergeCell ref="N71:O71"/>
    <mergeCell ref="R71:S71"/>
    <mergeCell ref="J74:K74"/>
    <mergeCell ref="N74:O74"/>
    <mergeCell ref="R74:S74"/>
    <mergeCell ref="J72:K72"/>
    <mergeCell ref="R72:S72"/>
    <mergeCell ref="F73:G73"/>
    <mergeCell ref="B68:B76"/>
    <mergeCell ref="C68:C69"/>
    <mergeCell ref="F68:G68"/>
    <mergeCell ref="F69:G69"/>
    <mergeCell ref="C70:C76"/>
    <mergeCell ref="F70:G70"/>
    <mergeCell ref="F72:G72"/>
    <mergeCell ref="F74:G74"/>
    <mergeCell ref="F76:G76"/>
    <mergeCell ref="F75:G75"/>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P40:P41"/>
    <mergeCell ref="Q40:Q41"/>
    <mergeCell ref="D43:D44"/>
    <mergeCell ref="E43:E44"/>
    <mergeCell ref="H43:H44"/>
    <mergeCell ref="I43:I44"/>
    <mergeCell ref="L43:L44"/>
    <mergeCell ref="M43:M44"/>
    <mergeCell ref="P43:P44"/>
    <mergeCell ref="B39:B50"/>
    <mergeCell ref="C39:C50"/>
    <mergeCell ref="D40:D41"/>
    <mergeCell ref="E40:E41"/>
    <mergeCell ref="H40:H41"/>
    <mergeCell ref="I40:I41"/>
    <mergeCell ref="D46:D47"/>
    <mergeCell ref="E46:E47"/>
    <mergeCell ref="H46:H47"/>
    <mergeCell ref="I46:I47"/>
    <mergeCell ref="Q43:Q44"/>
    <mergeCell ref="D26:E26"/>
    <mergeCell ref="H26:I26"/>
    <mergeCell ref="L26:M26"/>
    <mergeCell ref="P26:Q26"/>
    <mergeCell ref="F27:F28"/>
    <mergeCell ref="G27:G28"/>
    <mergeCell ref="J27:J28"/>
    <mergeCell ref="L40:L41"/>
    <mergeCell ref="M40:M41"/>
    <mergeCell ref="C20:C23"/>
    <mergeCell ref="R27:R28"/>
    <mergeCell ref="S27:S28"/>
    <mergeCell ref="B29:B38"/>
    <mergeCell ref="C29:C38"/>
    <mergeCell ref="K27:K28"/>
    <mergeCell ref="N27:N28"/>
    <mergeCell ref="O27:O28"/>
    <mergeCell ref="B26:B28"/>
    <mergeCell ref="C26:C28"/>
    <mergeCell ref="D25:G25"/>
    <mergeCell ref="H25:K25"/>
    <mergeCell ref="L25:O25"/>
    <mergeCell ref="P25:S25"/>
    <mergeCell ref="B10:C10"/>
    <mergeCell ref="D19:G19"/>
    <mergeCell ref="H19:K19"/>
    <mergeCell ref="L19:O19"/>
    <mergeCell ref="P19:S19"/>
    <mergeCell ref="B20:B23"/>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K127">
      <formula1>$H$164:$H$185</formula1>
    </dataValidation>
    <dataValidation type="list" allowBlank="1" showInputMessage="1" showErrorMessage="1" prompt="Select type of assets" sqref="M113 Q113 E113 I113">
      <formula1>$L$140:$L$146</formula1>
    </dataValidation>
    <dataValidation type="whole" allowBlank="1" showInputMessage="1" showErrorMessage="1" prompt="Enter No. of development strategies" error="Please enter a number here" sqref="P129 D129 L129 H129">
      <formula1>0</formula1>
      <formula2>999999999</formula2>
    </dataValidation>
    <dataValidation type="whole" allowBlank="1" showInputMessage="1" showErrorMessage="1" prompt="Enter No. of policy introduced or adjusted" error="Please enter a number" sqref="P127 D127 L127 H127">
      <formula1>0</formula1>
      <formula2>999999999999</formula2>
    </dataValidation>
    <dataValidation type="decimal" allowBlank="1" showInputMessage="1" showErrorMessage="1" prompt="Enter income level of households" error="Please enter a number" sqref="O121 G121 K121 O117 G115 G117 O119 K115 K117 O115 G119 K119">
      <formula1>0</formula1>
      <formula2>9999999999999</formula2>
    </dataValidation>
    <dataValidation type="whole" allowBlank="1" showInputMessage="1" showErrorMessage="1" prompt="Enter number of households" sqref="L121 D121 H121 P119 P115 L117 P121 P117 L119 L115">
      <formula1>0</formula1>
      <formula2>999999999999</formula2>
    </dataValidation>
    <dataValidation type="whole" allowBlank="1" showInputMessage="1" showErrorMessage="1" prompt="Enter number of assets" sqref="L113 P113 D113 H113">
      <formula1>0</formula1>
      <formula2>9999999999999</formula2>
    </dataValidation>
    <dataValidation type="whole" allowBlank="1" showInputMessage="1" showErrorMessage="1" prompt="Please enter the No. of targeted households" error="Please enter a number here" sqref="P109 L111 P111 D109 H109 L103 P103 D103 D105 D107 H103 H105 H107 L105 L107 L109 P105 P107 D111 H111 D115 H115 D117 H117 D119 H119">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Q95:Q96 E89:E90 E92:E93 E95:E96 Q98:Q99 M92:M93 I89:I90 I92:I93 I95:I96 M98:M99 M95:M96 M89:M90 Q89:Q90 Q92:Q93 E98:E99 I98:I99">
      <formula1>0</formula1>
    </dataValidation>
    <dataValidation type="whole" allowBlank="1" showInputMessage="1" showErrorMessage="1" prompt="Please enter a number" error="Please enter a number here" sqref="L78:L83 P78:P83 H78:H83 D78:D83">
      <formula1>0</formula1>
      <formula2>9999999999999990</formula2>
    </dataValidation>
    <dataValidation type="decimal" allowBlank="1" showInputMessage="1" showErrorMessage="1" prompt="Please enter a number here" errorTitle="Invalid data" error="Please enter a number" sqref="P65 E54 I54 D65 H65 L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7:F117 R121 R119 R117 M121 M119 M117 I121 I117:J117 E115:F115 R115 M115 E121:F121 I115:J115 E119:F119 I119:J119">
      <formula1>$K$139:$K$153</formula1>
    </dataValidation>
    <dataValidation type="list" allowBlank="1" showInputMessage="1" showErrorMessage="1" prompt="Please select the alternate source" sqref="G109 S111 S109 S107 S105 O109 O107 O105 G107 G105 O111 K107 K105 K109 G111 K111">
      <formula1>$K$139:$K$153</formula1>
    </dataValidation>
    <dataValidation type="list" allowBlank="1" showInputMessage="1" showErrorMessage="1" prompt="Select % increase in income level" sqref="F109 R111 R109 R107 R105 N109 N107 N105 F107 F105 N111 J107 J105 J109 F111 J111">
      <formula1>$E$168:$E$176</formula1>
    </dataValidation>
    <dataValidation type="list" allowBlank="1" showInputMessage="1" showErrorMessage="1" prompt="Select type of natural assets protected or rehabilitated" sqref="L89:L90 D89:D90 D92:D93 D95:D96 P89:P90 H89:H90 H92:H93 H95:H96 L92:L93 L95:L96 L98:L99 P92:P93 P95:P96 P98:P99 D98:D99 H98:H99">
      <formula1>$C$166:$C$173</formula1>
    </dataValidation>
    <dataValidation type="list" allowBlank="1" showInputMessage="1" showErrorMessage="1" prompt="Enter the unit and type of the natural asset of ecosystem restored" sqref="N89:N90 F89:F90 J92:J93 J95:J96 N92:N93 N95:N96 N98:N99 F95:F96 F92:F93 J89:J90 J98:J99 F98:F99">
      <formula1>$C$160:$C$163</formula1>
    </dataValidation>
    <dataValidation type="list" allowBlank="1" showInputMessage="1" showErrorMessage="1" prompt="Select targeted asset" sqref="I71:I76 Q71:Q76 M71:M76 E71:E76">
      <formula1>$J$165:$J$166</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N63:O63 R63:S63 F63:G63 J63:K63">
      <formula1>$J$146:$J$154</formula1>
    </dataValidation>
    <dataValidation type="decimal" allowBlank="1" showInputMessage="1" showErrorMessage="1" prompt="Enter a number here" errorTitle="Invalid data" error="Please enter a number between 0 and 9999999" sqref="Q27 E27 E21:G21 Q21:S21 M27 I27 M21:O21 I21:K21">
      <formula1>0</formula1>
      <formula2>99999999999</formula2>
    </dataValidation>
    <dataValidation type="decimal" allowBlank="1" showInputMessage="1" showErrorMessage="1" prompt="Enter a percentage (between 0 and 100)" errorTitle="Invalid data" error="Enter a percentage between 0 and 100" sqref="N22:O23 R22:S23">
      <formula1>0</formula1>
      <formula2>100</formula2>
    </dataValidation>
    <dataValidation type="decimal" allowBlank="1" showInputMessage="1" showErrorMessage="1" prompt="Enter a percentage between 0 and 100" errorTitle="Invalid data" error="Please enter a number between 0 and 100" sqref="P63:Q63 D63:E63 E22:G23 M22:M23 M28 I28 Q22:Q23 E28 I22:K23 I65 E57 M55 M57 I57 Q28 E55 Q57 H63:I63 L63:M63 Q65 Q103 M111 E109 M103 M65 I109 Q55 I55 E103 E105 E107 I103 I105 I107 M105 M107 M109 Q105 Q107 Q109 Q111 E65 E111 I111">
      <formula1>0</formula1>
      <formula2>100</formula2>
    </dataValidation>
    <dataValidation type="list" allowBlank="1" showInputMessage="1" showErrorMessage="1" prompt="Select type of policy" sqref="S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N87 R87 F87 J87">
      <formula1>$J$146:$J$154</formula1>
    </dataValidation>
    <dataValidation type="list" allowBlank="1" showInputMessage="1" showErrorMessage="1" prompt="Select level of improvements" sqref="Q87 M87 I87">
      <formula1>effectiveness</formula1>
    </dataValidation>
    <dataValidation type="list" allowBlank="1" showInputMessage="1" showErrorMessage="1" prompt="Select changes in asset" sqref="J71:K76 R71:S76 N71:O76 F71:G76">
      <formula1>$I$155:$I$159</formula1>
    </dataValidation>
    <dataValidation type="list" allowBlank="1" showInputMessage="1" showErrorMessage="1" prompt="Select response level" sqref="N69 R69 F69 J69">
      <formula1>$H$155:$H$159</formula1>
    </dataValidation>
    <dataValidation type="list" allowBlank="1" showInputMessage="1" showErrorMessage="1" prompt="Select geographical scale" sqref="M69 Q69 E69 I69">
      <formula1>$D$151:$D$153</formula1>
    </dataValidation>
    <dataValidation type="list" allowBlank="1" showInputMessage="1" showErrorMessage="1" prompt="Select project/programme sector" sqref="L69 Q30 Q32 Q34 Q36 Q38 M38 M36 M34 M32 M30 I30 I32 I34 I36 I38 E38 E36 E34 E32 E30 P69 D69 H69">
      <formula1>$J$146:$J$154</formula1>
    </dataValidation>
    <dataValidation type="list" allowBlank="1" showInputMessage="1" showErrorMessage="1" prompt="Select level of awarness" sqref="R65:S65 F65:G65 N65:O65 J65:K65">
      <formula1>$G$155:$G$159</formula1>
    </dataValidation>
    <dataValidation type="list" allowBlank="1" showInputMessage="1" showErrorMessage="1" prompt="Select scale" sqref="O59 S59 G59 K59">
      <formula1>$F$155:$F$158</formula1>
    </dataValidation>
    <dataValidation type="list" allowBlank="1" showInputMessage="1" showErrorMessage="1" prompt="Select scale" sqref="E59 Q59 M59 N127 F127 R38 R36 R34 R32 R30 N30 N32 N34 N36 N38 J38 J36 J34 J32 J30 F38 F36 F34 F32 F30 R127 I59 J127">
      <formula1>$D$151:$D$153</formula1>
    </dataValidation>
    <dataValidation type="list" allowBlank="1" showInputMessage="1" showErrorMessage="1" prompt="Select capacity level" sqref="O54 S54 G54 K54">
      <formula1>$F$155:$F$158</formula1>
    </dataValidation>
    <dataValidation type="list" allowBlank="1" showInputMessage="1" showErrorMessage="1" prompt="Select sector" sqref="M127 Q127 R54 R113 N113 G78:G83 K78:K83 R59 J113 S78:S83 P71:P76 O78:O83 L71:L76 F59 D71:D76 H71:H76 J59 J54 N59 E127 F54 N54 F113 I127">
      <formula1>$J$146:$J$154</formula1>
    </dataValidation>
    <dataValidation type="list" allowBlank="1" showInputMessage="1" showErrorMessage="1" sqref="E126 O112 K77 I77 G77 G126 M126 Q77 S77 S126 O126 F112 Q126 S112 O77 M77 K112 I126 K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J57:K57 P59 L59 N57:O57 F57:G57 R57:S57 H59 D59">
      <formula1>$D$147:$D$149</formula1>
    </dataValidation>
    <dataValidation type="list" allowBlank="1" showInputMessage="1" showErrorMessage="1" sqref="M78:N83 Q78:R83 I78:J83 E78:F83">
      <formula1>type1</formula1>
    </dataValidation>
    <dataValidation type="list" allowBlank="1" showInputMessage="1" showErrorMessage="1" prompt="Select level of improvements" sqref="L87 P87 D87:E87 H87">
      <formula1>$K$155:$K$159</formula1>
    </dataValidation>
    <dataValidation type="list" allowBlank="1" showInputMessage="1" showErrorMessage="1" prompt="Select type" sqref="S87 O87 G87 K87">
      <formula1>$F$136:$F$140</formula1>
    </dataValidation>
    <dataValidation type="list" allowBlank="1" showInputMessage="1" showErrorMessage="1" prompt="Select the level of effectiveness of protection/rehabilitation" error="Please select a level of effectiveness from the drop-down list" sqref="G92:G93 R89:R90 R92:R93 R95:R96 R98:R99 O98:O99 O95:O96 O92:O93 O89:O90 G89:G90 K89:K90 K92:K93 K95:K96 G95:G96 K98:K99 G98:G99">
      <formula1>$K$155:$K$159</formula1>
    </dataValidation>
    <dataValidation type="list" allowBlank="1" showInputMessage="1" showErrorMessage="1" prompt="Select improvement level" error="Please select improvement level from the drop-down list" sqref="N103:O103 R103:S103 F103:G103 J103:K103">
      <formula1>$H$150:$H$154</formula1>
    </dataValidation>
    <dataValidation type="list" allowBlank="1" showInputMessage="1" showErrorMessage="1" prompt="Select adaptation strategy" sqref="O113 S113 G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B2" sqref="B2"/>
    </sheetView>
  </sheetViews>
  <sheetFormatPr defaultColWidth="9.140625" defaultRowHeight="15"/>
  <cols>
    <col min="1" max="1" width="2.421875" style="0" customWidth="1"/>
    <col min="2" max="2" width="109.28125" style="0" customWidth="1"/>
    <col min="3" max="3" width="2.421875" style="0" customWidth="1"/>
  </cols>
  <sheetData>
    <row r="1" ht="15" thickBot="1">
      <c r="B1" s="36" t="s">
        <v>237</v>
      </c>
    </row>
    <row r="2" ht="273" thickBot="1">
      <c r="B2" s="37" t="s">
        <v>238</v>
      </c>
    </row>
    <row r="3" ht="15" thickBot="1">
      <c r="B3" s="36" t="s">
        <v>239</v>
      </c>
    </row>
    <row r="4" ht="247.5" thickBot="1">
      <c r="B4" s="38" t="s">
        <v>240</v>
      </c>
    </row>
  </sheetData>
  <sheetProtection/>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2012-08-08T16:02:07Z</cp:lastPrinted>
  <dcterms:created xsi:type="dcterms:W3CDTF">2010-11-30T14:15:01Z</dcterms:created>
  <dcterms:modified xsi:type="dcterms:W3CDTF">2018-09-21T21:59:21Z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82</vt:lpwstr>
  </property>
  <property fmtid="{D5CDD505-2E9C-101B-9397-08002B2CF9AE}" pid="5" name="ProjectId">
    <vt:lpwstr>6</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http://wbdocsservices.worldbank.org/services?I4_SERVICE=VC&amp;I4_KEY=TF069013&amp;I4_DOCID=090224b0861719f1</vt:lpwstr>
  </property>
  <property fmtid="{D5CDD505-2E9C-101B-9397-08002B2CF9AE}" pid="9" name="UpdatedtoDB">
    <vt:lpwstr>Yes</vt:lpwstr>
  </property>
  <property fmtid="{D5CDD505-2E9C-101B-9397-08002B2CF9AE}" pid="10" name="WorkflowChangePath">
    <vt:lpwstr>8602daae-4394-45c7-b912-0c99bcc17980,4;8602daae-4394-45c7-b912-0c99bcc17980,6;8602daae-4394-45c7-b912-0c99bcc17980,8;8602daae-4394-45c7-b912-0c99bcc17980,10;8602daae-4394-45c7-b912-0c99bcc17980,12;8602daae-4394-45c7-b912-0c99bcc17980,14;8602daae-4394-45c7</vt:lpwstr>
  </property>
  <property fmtid="{D5CDD505-2E9C-101B-9397-08002B2CF9AE}" pid="11" name="ProjectStatus">
    <vt:lpwstr>Project Approved</vt:lpwstr>
  </property>
  <property fmtid="{D5CDD505-2E9C-101B-9397-08002B2CF9AE}" pid="12" name="PublicDoc">
    <vt:lpwstr>Yes</vt:lpwstr>
  </property>
  <property fmtid="{D5CDD505-2E9C-101B-9397-08002B2CF9AE}" pid="13" name="SentToWBDocsPublic">
    <vt:lpwstr>Yes</vt:lpwstr>
  </property>
  <property fmtid="{D5CDD505-2E9C-101B-9397-08002B2CF9AE}" pid="14" name="DocAuthor_WBDocs">
    <vt:lpwstr>Adaptation Fund Board Secretariat</vt:lpwstr>
  </property>
  <property fmtid="{D5CDD505-2E9C-101B-9397-08002B2CF9AE}" pid="15" name="Fund_WBDocs">
    <vt:lpwstr>AF</vt:lpwstr>
  </property>
  <property fmtid="{D5CDD505-2E9C-101B-9397-08002B2CF9AE}" pid="16" name="WBDocsDocURLPublicOnly">
    <vt:lpwstr>http://pubdocs.worldbank.org/en/268561538084483061/6-For-web-4952-AF-Ghana-PPR-revised-May-2018.xls</vt:lpwstr>
  </property>
  <property fmtid="{D5CDD505-2E9C-101B-9397-08002B2CF9AE}" pid="17" name="ApproverUPI_WBDocs">
    <vt:lpwstr>000384891</vt:lpwstr>
  </property>
  <property fmtid="{D5CDD505-2E9C-101B-9397-08002B2CF9AE}" pid="18" name="DocumentType_WBDocs">
    <vt:lpwstr>Project Status Report</vt:lpwstr>
  </property>
</Properties>
</file>